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31"/>
  <workbookPr defaultThemeVersion="124226"/>
  <mc:AlternateContent xmlns:mc="http://schemas.openxmlformats.org/markup-compatibility/2006">
    <mc:Choice Requires="x15">
      <x15ac:absPath xmlns:x15ac="http://schemas.microsoft.com/office/spreadsheetml/2010/11/ac" url="C:\Users\kbird\OneDrive - Skeo Solutions\ProjectWork\OUSTWeb\QTA434\for upload\uploaded\"/>
    </mc:Choice>
  </mc:AlternateContent>
  <bookViews>
    <workbookView xWindow="0" yWindow="0" windowWidth="28800" windowHeight="13128" tabRatio="900"/>
  </bookViews>
  <sheets>
    <sheet name="2016 Tribes with USTs &amp; Backlog" sheetId="2" r:id="rId1"/>
  </sheets>
  <externalReferences>
    <externalReference r:id="rId2"/>
  </externalReferences>
  <definedNames>
    <definedName name="A1..G39">'[1]ALL INCOME'!$A$83</definedName>
    <definedName name="aaa">#REF!</definedName>
    <definedName name="BERS">#REF!</definedName>
    <definedName name="dcd">#REF!</definedName>
    <definedName name="EPMPrevention">#REF!</definedName>
    <definedName name="_xlnm.Print_Area" localSheetId="0">'2016 Tribes with USTs &amp; Backlog'!$K$2:$Y$18</definedName>
    <definedName name="_xlnm.Print_Area">'[1]ALL INCOME'!$A$1:$M$87</definedName>
    <definedName name="_xlnm.Print_Titles" localSheetId="0">'2016 Tribes with USTs &amp; Backlog'!$5:$7</definedName>
    <definedName name="revision2">#REF!</definedName>
    <definedName name="Tribal">#REF!</definedName>
    <definedName name="xxxxxxxx3">#REF!</definedName>
  </definedNames>
  <calcPr calcId="171027" calcMode="manual"/>
</workbook>
</file>

<file path=xl/calcChain.xml><?xml version="1.0" encoding="utf-8"?>
<calcChain xmlns="http://schemas.openxmlformats.org/spreadsheetml/2006/main">
  <c r="W17" i="2" l="1"/>
  <c r="W9" i="2"/>
  <c r="W10" i="2"/>
  <c r="W11" i="2"/>
  <c r="W12" i="2"/>
  <c r="W13" i="2"/>
  <c r="W14" i="2"/>
  <c r="W15" i="2"/>
  <c r="W16" i="2"/>
  <c r="W8" i="2"/>
  <c r="R17" i="2"/>
  <c r="R16" i="2"/>
  <c r="T16" i="2" s="1"/>
  <c r="R15" i="2"/>
  <c r="T15" i="2" s="1"/>
  <c r="R14" i="2"/>
  <c r="T14" i="2" s="1"/>
  <c r="R12" i="2"/>
  <c r="T12" i="2" s="1"/>
  <c r="T17" i="2"/>
  <c r="R9" i="2"/>
  <c r="T9" i="2" s="1"/>
  <c r="R10" i="2"/>
  <c r="T10" i="2" s="1"/>
  <c r="R11" i="2"/>
  <c r="T11" i="2" s="1"/>
  <c r="R8" i="2"/>
  <c r="T8" i="2" s="1"/>
  <c r="H8" i="2" l="1"/>
  <c r="H9" i="2"/>
  <c r="H10" i="2"/>
  <c r="H11" i="2"/>
  <c r="H12" i="2"/>
  <c r="H13" i="2"/>
  <c r="H14" i="2"/>
  <c r="H15" i="2"/>
  <c r="H16" i="2"/>
  <c r="E17" i="2"/>
  <c r="F17" i="2"/>
  <c r="G17" i="2"/>
  <c r="J17" i="2"/>
  <c r="H17" i="2" l="1"/>
</calcChain>
</file>

<file path=xl/sharedStrings.xml><?xml version="1.0" encoding="utf-8"?>
<sst xmlns="http://schemas.openxmlformats.org/spreadsheetml/2006/main" count="71" uniqueCount="47">
  <si>
    <t>EPA Region</t>
  </si>
  <si>
    <t>Tribe</t>
  </si>
  <si>
    <t># Closed USTs</t>
  </si>
  <si>
    <t xml:space="preserve">Cayuga Nation of New York* </t>
  </si>
  <si>
    <t xml:space="preserve">Oneida Nation* </t>
  </si>
  <si>
    <t>Data unavail.</t>
  </si>
  <si>
    <t>Saint Regis Mohawk Tribe*</t>
  </si>
  <si>
    <t xml:space="preserve">Seneca Nation  </t>
  </si>
  <si>
    <t>Tonawanda Band of Seneca Indians*</t>
  </si>
  <si>
    <t>Tuscarora Nation*</t>
  </si>
  <si>
    <t>Subtotal</t>
  </si>
  <si>
    <t>Federally Regulated USTs in Indian Country, by Tribe</t>
  </si>
  <si>
    <t># Active Facilities</t>
  </si>
  <si>
    <t>FY 2015 Tribes with USTs</t>
  </si>
  <si>
    <t># Backlog LUST Sites with Confirmed Releases</t>
  </si>
  <si>
    <t>Backlog</t>
  </si>
  <si>
    <t>#Tribes/Region with Active USTs</t>
  </si>
  <si>
    <t>Shinnecock Nation</t>
  </si>
  <si>
    <t xml:space="preserve">Cayuga Seneca Nation of Oklahoma </t>
  </si>
  <si>
    <t>Onondaga Nation</t>
  </si>
  <si>
    <t>#Temporarily Out of Use (TOUs) USTs</t>
  </si>
  <si>
    <t>Total # USTs (Active and TOU)</t>
  </si>
  <si>
    <t xml:space="preserve">                    # Tribes with only Closed  (No Active) USTs</t>
  </si>
  <si>
    <t>As of September 30, 2016 (FY 2016)</t>
  </si>
  <si>
    <t>Region 2- LUST4 End of FY 2015 Semi-Annual Report of UST Performance</t>
  </si>
  <si>
    <r>
      <t># Active USTs</t>
    </r>
    <r>
      <rPr>
        <b/>
        <sz val="12"/>
        <color rgb="FFFF0000"/>
        <rFont val="Arial"/>
        <family val="2"/>
      </rPr>
      <t xml:space="preserve"> </t>
    </r>
  </si>
  <si>
    <t>Region 2</t>
  </si>
  <si>
    <t>As of September 30, 2015 (FY 2016)</t>
  </si>
  <si>
    <r>
      <t xml:space="preserve"> Active, Temporarily Out of Use,</t>
    </r>
    <r>
      <rPr>
        <b/>
        <sz val="9"/>
        <rFont val="Arial"/>
        <family val="2"/>
      </rPr>
      <t>Closed Federally-Regulated USTs, and Backlog of Leaking UST (LUST) Sites in Indian Country</t>
    </r>
    <r>
      <rPr>
        <b/>
        <sz val="9"/>
        <rFont val="Arial"/>
        <family val="2"/>
      </rPr>
      <t xml:space="preserve">  </t>
    </r>
  </si>
  <si>
    <r>
      <t xml:space="preserve"> Active, Abandoned, Temporarily Out of Use,Closed Federally-Regulated USTs, and Backlog of Leaking UST (LUST) Sites in Indian Country</t>
    </r>
    <r>
      <rPr>
        <b/>
        <sz val="10"/>
        <color rgb="FFFF0000"/>
        <rFont val="Calibri"/>
        <family val="2"/>
        <scheme val="minor"/>
      </rPr>
      <t>*</t>
    </r>
    <r>
      <rPr>
        <b/>
        <sz val="10"/>
        <color theme="1"/>
        <rFont val="Calibri"/>
        <family val="2"/>
        <scheme val="minor"/>
      </rPr>
      <t xml:space="preserve">  </t>
    </r>
  </si>
  <si>
    <t>Tribes</t>
  </si>
  <si>
    <t>Region 2- FILL IN LUST 4 End of FY2016 Total</t>
  </si>
  <si>
    <t>Total USTs</t>
  </si>
  <si>
    <t xml:space="preserve">USTs Not Permanently Closed </t>
  </si>
  <si>
    <t>Permanently Closed USTs</t>
  </si>
  <si>
    <t>UST Facilities</t>
  </si>
  <si>
    <t xml:space="preserve"> # Abandoned USTs (Not Inspected)</t>
  </si>
  <si>
    <t># Permanently Closed  UST Facilities</t>
  </si>
  <si>
    <r>
      <t xml:space="preserve"># Operating USTs </t>
    </r>
    <r>
      <rPr>
        <sz val="10"/>
        <rFont val="Calibri"/>
        <family val="2"/>
        <scheme val="minor"/>
      </rPr>
      <t>All USTs  not abandoned, temporarily closed, or permanently  closed. This differs from active USTs in OUST's Semiannual Report where active USTs includes all USTs (e.g. temporarily out of use USTs) that are not permanently closed.</t>
    </r>
  </si>
  <si>
    <r>
      <t xml:space="preserve"># Permanently Closed USTs </t>
    </r>
    <r>
      <rPr>
        <i/>
        <sz val="10"/>
        <rFont val="Calibri"/>
        <family val="2"/>
        <scheme val="minor"/>
      </rPr>
      <t xml:space="preserve"> (</t>
    </r>
    <r>
      <rPr>
        <sz val="10"/>
        <rFont val="Calibri"/>
        <family val="2"/>
        <scheme val="minor"/>
      </rPr>
      <t>LUST4 Measure UST-2)  Number Of Closed Petroleum UST Systems: The cumulative number of Subtitle I regulated petroleum UST systems that have been reported to the state as being closed permanently (according to the closure provisions in 40 CFR Part 280, Subpart G) which are either left in the ground (in-situ closures) or removed from the ground. This measure includes sites where UST systems have been replaced. This measure does not include exempt or deferred UST systems. Do not report temporary closures.</t>
    </r>
  </si>
  <si>
    <r>
      <t xml:space="preserve"># Active UST Facilities </t>
    </r>
    <r>
      <rPr>
        <sz val="10"/>
        <rFont val="Calibri"/>
        <family val="2"/>
        <scheme val="minor"/>
      </rPr>
      <t>All facilities with any USTs, except permanently closed and abandoned  (inlcude facilities with TOUs).</t>
    </r>
  </si>
  <si>
    <r>
      <t>Total # Abandoned UST Facilities</t>
    </r>
    <r>
      <rPr>
        <sz val="10"/>
        <color rgb="FFFF0000"/>
        <rFont val="Calibri"/>
        <family val="2"/>
        <scheme val="minor"/>
      </rPr>
      <t xml:space="preserve"> </t>
    </r>
    <r>
      <rPr>
        <sz val="10"/>
        <rFont val="Calibri"/>
        <family val="2"/>
        <scheme val="minor"/>
      </rPr>
      <t>(Not Inspected)</t>
    </r>
  </si>
  <si>
    <r>
      <t xml:space="preserve"># Backlog LUST Sites with Confirmed Releases    </t>
    </r>
    <r>
      <rPr>
        <sz val="10"/>
        <rFont val="Calibri"/>
        <family val="2"/>
        <scheme val="minor"/>
      </rPr>
      <t>(LUST1- LUST 3) Cummlative Confirmed Releases minus Cummulative Cleanups Completed)</t>
    </r>
    <r>
      <rPr>
        <b/>
        <sz val="10"/>
        <rFont val="Calibri"/>
        <family val="2"/>
        <scheme val="minor"/>
      </rPr>
      <t xml:space="preserve"> </t>
    </r>
  </si>
  <si>
    <t xml:space="preserve"># Temporarily Out of Use (TOUs) USTs </t>
  </si>
  <si>
    <r>
      <rPr>
        <b/>
        <sz val="10"/>
        <rFont val="Calibri"/>
        <family val="2"/>
        <scheme val="minor"/>
      </rPr>
      <t xml:space="preserve">Total Petroleum USTs </t>
    </r>
    <r>
      <rPr>
        <sz val="10"/>
        <rFont val="Calibri"/>
        <family val="2"/>
        <scheme val="minor"/>
      </rPr>
      <t>(LUST 4 -UST-1</t>
    </r>
    <r>
      <rPr>
        <b/>
        <sz val="10"/>
        <rFont val="Calibri"/>
        <family val="2"/>
        <scheme val="minor"/>
      </rPr>
      <t>)</t>
    </r>
    <r>
      <rPr>
        <sz val="10"/>
        <rFont val="Calibri"/>
        <family val="2"/>
        <scheme val="minor"/>
      </rPr>
      <t>: All USTs (active, abandoned, temporarily out of use, and permanently closed).   Equivalent to OUST's Semiannual Report UST-1 measure:Total Number Of Petroleum UST Systems- The number of active Subtitle I regulated petroleum UST systems registered added to the cumulative number of closed petroleum UST systems. This measure does not include exempt or deferred UST systems. (Column T= R+S)</t>
    </r>
  </si>
  <si>
    <r>
      <t xml:space="preserve"># USTs Operating, TOU, and abandoned  </t>
    </r>
    <r>
      <rPr>
        <sz val="10"/>
        <rFont val="Calibri"/>
        <family val="2"/>
        <scheme val="minor"/>
      </rPr>
      <t>(Column R= O+ P+ Q)</t>
    </r>
    <r>
      <rPr>
        <b/>
        <sz val="10"/>
        <rFont val="Calibri"/>
        <family val="2"/>
        <scheme val="minor"/>
      </rPr>
      <t xml:space="preserve">  </t>
    </r>
  </si>
  <si>
    <r>
      <t xml:space="preserve">Total # Active and Abandoned UST Facilities            </t>
    </r>
    <r>
      <rPr>
        <sz val="10"/>
        <rFont val="Calibri"/>
        <family val="2"/>
        <scheme val="minor"/>
      </rPr>
      <t>All facilites with any USTs not permanently closed (e.g. active, abandoned, and TOU). (Column W=U+V)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</si>
</sst>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9" x14ac:knownFonts="1">
    <font>
      <sz val="11"/>
      <color theme="1"/>
      <name val="Calibri"/>
      <family val="2"/>
      <scheme val="minor"/>
    </font>
    <font>
      <sz val="10"/>
      <name val="Arial"/>
      <family val="2"/>
    </font>
    <font>
      <sz val="10"/>
      <name val="Arial"/>
      <family val="2"/>
    </font>
    <font>
      <b/>
      <sz val="9"/>
      <name val="Arial"/>
      <family val="2"/>
    </font>
    <font>
      <sz val="9"/>
      <name val="Arial"/>
      <family val="2"/>
    </font>
    <font>
      <i/>
      <sz val="9"/>
      <name val="Arial"/>
      <family val="2"/>
    </font>
    <font>
      <b/>
      <i/>
      <sz val="9"/>
      <name val="Arial"/>
      <family val="2"/>
    </font>
    <font>
      <sz val="8"/>
      <name val="Arial"/>
      <family val="2"/>
    </font>
    <font>
      <i/>
      <sz val="8"/>
      <name val="Arial"/>
      <family val="2"/>
    </font>
    <font>
      <b/>
      <sz val="11"/>
      <color theme="1"/>
      <name val="Calibri"/>
      <family val="2"/>
      <scheme val="minor"/>
    </font>
    <font>
      <sz val="11"/>
      <color theme="1"/>
      <name val="Calibri"/>
      <family val="2"/>
      <scheme val="minor"/>
    </font>
    <font>
      <b/>
      <sz val="14"/>
      <color theme="1"/>
      <name val="Calibri"/>
      <family val="2"/>
      <scheme val="minor"/>
    </font>
    <font>
      <sz val="10"/>
      <color rgb="FF000000"/>
      <name val="Arial"/>
      <family val="2"/>
    </font>
    <font>
      <b/>
      <sz val="10"/>
      <name val="Arial"/>
      <family val="2"/>
    </font>
    <font>
      <sz val="1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9"/>
      <color theme="1"/>
      <name val="Calibri"/>
      <family val="2"/>
      <scheme val="minor"/>
    </font>
    <font>
      <i/>
      <sz val="9"/>
      <color theme="1"/>
      <name val="Calibri"/>
      <family val="2"/>
      <scheme val="minor"/>
    </font>
    <font>
      <b/>
      <i/>
      <sz val="9"/>
      <color theme="1"/>
      <name val="Arial"/>
      <family val="2"/>
    </font>
    <font>
      <b/>
      <sz val="12"/>
      <color indexed="62"/>
      <name val="Arial"/>
      <family val="2"/>
    </font>
    <font>
      <b/>
      <i/>
      <sz val="9"/>
      <color indexed="62"/>
      <name val="Arial"/>
      <family val="2"/>
    </font>
    <font>
      <b/>
      <sz val="8"/>
      <name val="Arial"/>
      <family val="2"/>
    </font>
    <font>
      <b/>
      <sz val="12"/>
      <color rgb="FFFF0000"/>
      <name val="Arial"/>
      <family val="2"/>
    </font>
    <font>
      <b/>
      <sz val="10"/>
      <color theme="1"/>
      <name val="Calibri"/>
      <family val="2"/>
      <scheme val="minor"/>
    </font>
    <font>
      <b/>
      <sz val="10"/>
      <color rgb="FFFF0000"/>
      <name val="Calibri"/>
      <family val="2"/>
      <scheme val="minor"/>
    </font>
    <font>
      <sz val="10"/>
      <color theme="1"/>
      <name val="Calibri"/>
      <family val="2"/>
      <scheme val="minor"/>
    </font>
    <font>
      <b/>
      <i/>
      <sz val="10"/>
      <name val="Arial"/>
      <family val="2"/>
    </font>
    <font>
      <i/>
      <sz val="10"/>
      <name val="Arial"/>
      <family val="2"/>
    </font>
    <font>
      <i/>
      <sz val="10"/>
      <color rgb="FFFF0000"/>
      <name val="Arial"/>
      <family val="2"/>
    </font>
    <font>
      <b/>
      <sz val="10"/>
      <color theme="1"/>
      <name val="Arial"/>
      <family val="2"/>
    </font>
    <font>
      <sz val="10"/>
      <color rgb="FFFF0000"/>
      <name val="Calibri"/>
      <family val="2"/>
      <scheme val="minor"/>
    </font>
    <font>
      <sz val="10"/>
      <name val="Calibri"/>
      <family val="2"/>
      <scheme val="minor"/>
    </font>
    <font>
      <b/>
      <sz val="10"/>
      <name val="Calibri"/>
      <family val="2"/>
      <scheme val="minor"/>
    </font>
    <font>
      <i/>
      <sz val="10"/>
      <name val="Calibri"/>
      <family val="2"/>
      <scheme val="minor"/>
    </font>
  </fonts>
  <fills count="4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tint="-9.9948118533890809E-2"/>
        <bgColor indexed="64"/>
      </patternFill>
    </fill>
    <fill>
      <patternFill patternType="solid">
        <fgColor rgb="FFE5E0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indexed="65"/>
        <bgColor indexed="64"/>
      </patternFill>
    </fill>
    <fill>
      <patternFill patternType="solid">
        <fgColor theme="6" tint="0.39994506668294322"/>
        <bgColor indexed="64"/>
      </patternFill>
    </fill>
    <fill>
      <patternFill patternType="solid">
        <fgColor theme="2"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lightTrellis"/>
    </fill>
    <fill>
      <patternFill patternType="solid">
        <fgColor theme="3" tint="0.399975585192419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57">
    <xf numFmtId="0" fontId="0" fillId="0" borderId="0"/>
    <xf numFmtId="0" fontId="1" fillId="0" borderId="0"/>
    <xf numFmtId="0" fontId="10" fillId="0" borderId="0"/>
    <xf numFmtId="0" fontId="1" fillId="0" borderId="0"/>
    <xf numFmtId="0" fontId="12" fillId="0" borderId="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4" fillId="0" borderId="0"/>
    <xf numFmtId="0" fontId="10" fillId="0" borderId="0"/>
    <xf numFmtId="0" fontId="10" fillId="0" borderId="0"/>
    <xf numFmtId="44" fontId="1" fillId="0" borderId="0" applyFont="0" applyFill="0" applyBorder="0" applyAlignment="0" applyProtection="0"/>
    <xf numFmtId="44" fontId="10" fillId="0" borderId="0" applyFont="0" applyFill="0" applyBorder="0" applyAlignment="0" applyProtection="0"/>
    <xf numFmtId="0" fontId="15" fillId="0" borderId="0"/>
    <xf numFmtId="0" fontId="10" fillId="0" borderId="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9" applyNumberFormat="0" applyAlignment="0" applyProtection="0"/>
    <xf numFmtId="0" fontId="24" fillId="11" borderId="10" applyNumberFormat="0" applyAlignment="0" applyProtection="0"/>
    <xf numFmtId="0" fontId="25" fillId="11" borderId="9" applyNumberFormat="0" applyAlignment="0" applyProtection="0"/>
    <xf numFmtId="0" fontId="26" fillId="0" borderId="11" applyNumberFormat="0" applyFill="0" applyAlignment="0" applyProtection="0"/>
    <xf numFmtId="0" fontId="27" fillId="12" borderId="12" applyNumberFormat="0" applyAlignment="0" applyProtection="0"/>
    <xf numFmtId="0" fontId="28" fillId="0" borderId="0" applyNumberFormat="0" applyFill="0" applyBorder="0" applyAlignment="0" applyProtection="0"/>
    <xf numFmtId="0" fontId="10" fillId="13" borderId="13" applyNumberFormat="0" applyFont="0" applyAlignment="0" applyProtection="0"/>
    <xf numFmtId="0" fontId="29" fillId="0" borderId="0" applyNumberFormat="0" applyFill="0" applyBorder="0" applyAlignment="0" applyProtection="0"/>
    <xf numFmtId="0" fontId="9" fillId="0" borderId="14" applyNumberFormat="0" applyFill="0" applyAlignment="0" applyProtection="0"/>
    <xf numFmtId="0" fontId="3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30" fillId="37" borderId="0" applyNumberFormat="0" applyBorder="0" applyAlignment="0" applyProtection="0"/>
  </cellStyleXfs>
  <cellXfs count="135">
    <xf numFmtId="0" fontId="0" fillId="0" borderId="0" xfId="0"/>
    <xf numFmtId="0" fontId="3" fillId="0" borderId="0" xfId="0" applyFont="1" applyBorder="1" applyAlignment="1">
      <alignment horizontal="center" vertical="center"/>
    </xf>
    <xf numFmtId="0" fontId="4" fillId="0" borderId="4" xfId="0" applyFont="1" applyFill="1" applyBorder="1"/>
    <xf numFmtId="0" fontId="4" fillId="0" borderId="4" xfId="0" applyFont="1" applyFill="1" applyBorder="1" applyAlignment="1">
      <alignment horizontal="center"/>
    </xf>
    <xf numFmtId="0" fontId="4" fillId="0" borderId="4" xfId="0" applyFont="1" applyBorder="1" applyAlignment="1">
      <alignment horizontal="center"/>
    </xf>
    <xf numFmtId="0" fontId="5" fillId="0" borderId="4" xfId="0" applyFont="1" applyFill="1" applyBorder="1" applyAlignment="1">
      <alignment horizontal="center"/>
    </xf>
    <xf numFmtId="0" fontId="3" fillId="2" borderId="4" xfId="0" applyFont="1" applyFill="1" applyBorder="1" applyAlignment="1">
      <alignment horizontal="center" vertical="center" wrapText="1"/>
    </xf>
    <xf numFmtId="0" fontId="6" fillId="2" borderId="4" xfId="0" applyFont="1" applyFill="1" applyBorder="1" applyAlignment="1">
      <alignment horizontal="center"/>
    </xf>
    <xf numFmtId="0" fontId="6" fillId="2" borderId="4" xfId="0" applyFont="1" applyFill="1" applyBorder="1" applyAlignment="1">
      <alignment horizontal="center" vertical="center" wrapText="1"/>
    </xf>
    <xf numFmtId="0" fontId="0" fillId="0" borderId="0" xfId="0" applyBorder="1"/>
    <xf numFmtId="0" fontId="0" fillId="0" borderId="0" xfId="0"/>
    <xf numFmtId="0" fontId="4" fillId="0" borderId="15" xfId="0" applyFont="1" applyFill="1" applyBorder="1"/>
    <xf numFmtId="0" fontId="6" fillId="2" borderId="15" xfId="0" applyFont="1" applyFill="1" applyBorder="1" applyAlignment="1">
      <alignment horizontal="center"/>
    </xf>
    <xf numFmtId="0" fontId="31" fillId="0" borderId="4" xfId="0" applyFont="1" applyBorder="1" applyAlignment="1">
      <alignment horizontal="center"/>
    </xf>
    <xf numFmtId="0" fontId="31" fillId="2" borderId="4" xfId="0" applyFont="1" applyFill="1" applyBorder="1" applyAlignment="1">
      <alignment horizontal="center"/>
    </xf>
    <xf numFmtId="0" fontId="32" fillId="0" borderId="4" xfId="0" applyFont="1" applyBorder="1" applyAlignment="1">
      <alignment horizontal="center"/>
    </xf>
    <xf numFmtId="0" fontId="2" fillId="4" borderId="0" xfId="0" applyFont="1" applyFill="1" applyBorder="1"/>
    <xf numFmtId="0" fontId="0" fillId="4" borderId="0" xfId="0" applyFill="1" applyBorder="1"/>
    <xf numFmtId="0" fontId="9" fillId="0" borderId="0" xfId="0" applyFont="1"/>
    <xf numFmtId="0" fontId="6" fillId="6" borderId="4" xfId="1" applyFont="1" applyFill="1" applyBorder="1" applyAlignment="1">
      <alignment horizontal="center"/>
    </xf>
    <xf numFmtId="0" fontId="5" fillId="0" borderId="15" xfId="0" applyFont="1" applyBorder="1" applyAlignment="1">
      <alignment horizontal="center" vertical="center"/>
    </xf>
    <xf numFmtId="0" fontId="6" fillId="2"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7" fillId="0" borderId="4" xfId="0" applyFont="1" applyFill="1" applyBorder="1" applyAlignment="1">
      <alignment horizontal="left"/>
    </xf>
    <xf numFmtId="0" fontId="7" fillId="0" borderId="4" xfId="0" applyFont="1" applyFill="1" applyBorder="1" applyAlignment="1">
      <alignment horizontal="center"/>
    </xf>
    <xf numFmtId="0" fontId="5" fillId="0" borderId="4" xfId="0" applyFont="1" applyBorder="1" applyAlignment="1">
      <alignment horizontal="center" vertical="center"/>
    </xf>
    <xf numFmtId="0" fontId="36" fillId="0" borderId="4" xfId="0" applyFont="1" applyBorder="1" applyAlignment="1">
      <alignment horizontal="center" wrapText="1"/>
    </xf>
    <xf numFmtId="0" fontId="36" fillId="0" borderId="15" xfId="0" applyFont="1" applyBorder="1" applyAlignment="1">
      <alignment horizontal="center" wrapText="1"/>
    </xf>
    <xf numFmtId="0" fontId="36" fillId="0" borderId="15" xfId="0" applyFont="1" applyBorder="1" applyAlignment="1">
      <alignment horizontal="center"/>
    </xf>
    <xf numFmtId="0" fontId="36" fillId="0" borderId="4" xfId="0" applyFont="1" applyFill="1" applyBorder="1" applyAlignment="1">
      <alignment horizontal="center" wrapText="1"/>
    </xf>
    <xf numFmtId="0" fontId="3" fillId="0" borderId="22" xfId="0" applyFont="1" applyBorder="1" applyAlignment="1">
      <alignment horizontal="center" vertical="center"/>
    </xf>
    <xf numFmtId="0" fontId="9" fillId="0" borderId="21" xfId="0" applyFont="1" applyBorder="1"/>
    <xf numFmtId="0" fontId="13" fillId="0" borderId="21" xfId="0" applyFont="1" applyBorder="1"/>
    <xf numFmtId="0" fontId="9" fillId="0" borderId="18" xfId="0" applyFont="1" applyBorder="1"/>
    <xf numFmtId="0" fontId="0" fillId="4" borderId="19" xfId="0" applyFill="1" applyBorder="1"/>
    <xf numFmtId="0" fontId="5" fillId="0" borderId="4" xfId="0" applyFont="1" applyBorder="1" applyAlignment="1">
      <alignment horizontal="center" vertical="center"/>
    </xf>
    <xf numFmtId="0" fontId="8" fillId="0" borderId="4" xfId="0" applyFont="1" applyFill="1" applyBorder="1" applyAlignment="1">
      <alignment horizontal="center"/>
    </xf>
    <xf numFmtId="0" fontId="5" fillId="3" borderId="15" xfId="0" applyFont="1" applyFill="1" applyBorder="1" applyAlignment="1">
      <alignment horizontal="center" vertical="center"/>
    </xf>
    <xf numFmtId="0" fontId="36" fillId="0" borderId="15" xfId="0" applyFont="1" applyFill="1" applyBorder="1" applyAlignment="1">
      <alignment horizontal="center" wrapText="1"/>
    </xf>
    <xf numFmtId="0" fontId="32" fillId="0" borderId="15" xfId="0" applyFont="1" applyBorder="1" applyAlignment="1">
      <alignment horizontal="center"/>
    </xf>
    <xf numFmtId="0" fontId="31" fillId="0" borderId="15" xfId="0" applyFont="1" applyBorder="1" applyAlignment="1">
      <alignment horizontal="center"/>
    </xf>
    <xf numFmtId="0" fontId="31" fillId="2" borderId="15" xfId="0" applyFont="1" applyFill="1" applyBorder="1" applyAlignment="1">
      <alignment horizont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Fill="1" applyBorder="1"/>
    <xf numFmtId="0" fontId="4" fillId="0" borderId="3" xfId="0" applyFont="1" applyFill="1" applyBorder="1" applyAlignment="1">
      <alignment horizontal="center"/>
    </xf>
    <xf numFmtId="0" fontId="4" fillId="0" borderId="3" xfId="0" applyFont="1" applyBorder="1" applyAlignment="1">
      <alignment horizontal="center"/>
    </xf>
    <xf numFmtId="0" fontId="32" fillId="0" borderId="16" xfId="0" applyFont="1" applyBorder="1" applyAlignment="1">
      <alignment horizontal="center"/>
    </xf>
    <xf numFmtId="0" fontId="32" fillId="0" borderId="3" xfId="0" applyFont="1" applyBorder="1" applyAlignment="1">
      <alignment horizontal="center"/>
    </xf>
    <xf numFmtId="0" fontId="5" fillId="40" borderId="25" xfId="0" applyFont="1" applyFill="1" applyBorder="1" applyAlignment="1">
      <alignment horizontal="right"/>
    </xf>
    <xf numFmtId="0" fontId="0" fillId="40" borderId="24" xfId="0" applyFont="1" applyFill="1" applyBorder="1" applyAlignment="1">
      <alignment horizontal="right"/>
    </xf>
    <xf numFmtId="0" fontId="0" fillId="38" borderId="25" xfId="0" applyFont="1" applyFill="1" applyBorder="1" applyAlignment="1">
      <alignment horizontal="right"/>
    </xf>
    <xf numFmtId="0" fontId="0" fillId="38" borderId="24" xfId="0" applyFill="1" applyBorder="1" applyAlignment="1">
      <alignment horizontal="center"/>
    </xf>
    <xf numFmtId="0" fontId="33" fillId="38" borderId="25" xfId="0" applyFont="1" applyFill="1" applyBorder="1" applyAlignment="1">
      <alignment horizontal="center"/>
    </xf>
    <xf numFmtId="0" fontId="33" fillId="38" borderId="27" xfId="0" applyFont="1" applyFill="1" applyBorder="1" applyAlignment="1">
      <alignment horizontal="center"/>
    </xf>
    <xf numFmtId="0" fontId="6" fillId="38" borderId="24" xfId="0" applyFont="1" applyFill="1" applyBorder="1" applyAlignment="1">
      <alignment horizont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7" xfId="0" applyBorder="1" applyAlignment="1">
      <alignment wrapText="1"/>
    </xf>
    <xf numFmtId="0" fontId="4" fillId="0" borderId="5" xfId="0" applyFont="1" applyFill="1" applyBorder="1" applyAlignment="1">
      <alignment horizontal="center"/>
    </xf>
    <xf numFmtId="0" fontId="6" fillId="2" borderId="5" xfId="0" applyFont="1" applyFill="1" applyBorder="1" applyAlignment="1">
      <alignment horizontal="center"/>
    </xf>
    <xf numFmtId="0" fontId="4" fillId="0" borderId="23" xfId="0" applyFont="1" applyFill="1" applyBorder="1" applyAlignment="1">
      <alignment horizontal="center"/>
    </xf>
    <xf numFmtId="0" fontId="8" fillId="0" borderId="5" xfId="0" applyFont="1" applyFill="1" applyBorder="1" applyAlignment="1">
      <alignment horizontal="center"/>
    </xf>
    <xf numFmtId="0" fontId="5" fillId="0" borderId="5" xfId="0" applyFont="1" applyFill="1" applyBorder="1" applyAlignment="1">
      <alignment horizontal="center"/>
    </xf>
    <xf numFmtId="0" fontId="36" fillId="0" borderId="4" xfId="0" applyFont="1" applyBorder="1" applyAlignment="1">
      <alignment horizontal="center"/>
    </xf>
    <xf numFmtId="0" fontId="4" fillId="0" borderId="3" xfId="0" applyFont="1" applyFill="1" applyBorder="1"/>
    <xf numFmtId="0" fontId="5" fillId="40" borderId="24" xfId="0" applyFont="1" applyFill="1" applyBorder="1" applyAlignment="1">
      <alignment horizontal="right"/>
    </xf>
    <xf numFmtId="0" fontId="6" fillId="46" borderId="24" xfId="1" applyFont="1" applyFill="1" applyBorder="1" applyAlignment="1">
      <alignment horizontal="center"/>
    </xf>
    <xf numFmtId="0" fontId="6" fillId="46" borderId="27" xfId="1" applyFont="1" applyFill="1" applyBorder="1" applyAlignment="1">
      <alignment horizontal="center"/>
    </xf>
    <xf numFmtId="0" fontId="6" fillId="6" borderId="1" xfId="1" applyFont="1" applyFill="1" applyBorder="1" applyAlignment="1">
      <alignment horizontal="center"/>
    </xf>
    <xf numFmtId="0" fontId="6" fillId="42" borderId="35" xfId="1" applyFont="1" applyFill="1" applyBorder="1" applyAlignment="1">
      <alignment horizontal="center"/>
    </xf>
    <xf numFmtId="0" fontId="40" fillId="0" borderId="0" xfId="0" applyFont="1" applyBorder="1"/>
    <xf numFmtId="0" fontId="13" fillId="0" borderId="4" xfId="0" applyFont="1" applyBorder="1" applyAlignment="1">
      <alignment horizontal="center" wrapText="1"/>
    </xf>
    <xf numFmtId="0" fontId="13" fillId="47" borderId="17" xfId="0" applyFont="1" applyFill="1" applyBorder="1" applyAlignment="1">
      <alignment horizontal="center" vertical="center"/>
    </xf>
    <xf numFmtId="0" fontId="6" fillId="46" borderId="36" xfId="1" applyFont="1" applyFill="1" applyBorder="1" applyAlignment="1">
      <alignment horizontal="center"/>
    </xf>
    <xf numFmtId="0" fontId="13" fillId="41" borderId="4" xfId="0" applyFont="1" applyFill="1" applyBorder="1" applyAlignment="1">
      <alignment horizontal="center" vertical="center"/>
    </xf>
    <xf numFmtId="0" fontId="44" fillId="44" borderId="4" xfId="0" applyFont="1" applyFill="1" applyBorder="1" applyAlignment="1">
      <alignment horizontal="center" vertical="center"/>
    </xf>
    <xf numFmtId="0" fontId="1" fillId="0" borderId="3" xfId="0" applyFont="1" applyBorder="1" applyAlignment="1">
      <alignment horizontal="center" vertical="center"/>
    </xf>
    <xf numFmtId="0" fontId="42" fillId="0" borderId="4" xfId="0" applyFont="1" applyBorder="1" applyAlignment="1">
      <alignment horizontal="center" vertical="center"/>
    </xf>
    <xf numFmtId="0" fontId="41" fillId="2" borderId="4" xfId="0" applyFont="1" applyFill="1" applyBorder="1" applyAlignment="1">
      <alignment horizontal="center" vertical="center" wrapText="1"/>
    </xf>
    <xf numFmtId="0" fontId="40" fillId="40" borderId="24" xfId="0" applyFont="1" applyFill="1" applyBorder="1" applyAlignment="1">
      <alignment horizontal="right"/>
    </xf>
    <xf numFmtId="0" fontId="40" fillId="0" borderId="0" xfId="0" applyFont="1"/>
    <xf numFmtId="0" fontId="40" fillId="0" borderId="28" xfId="0" applyFont="1" applyBorder="1"/>
    <xf numFmtId="0" fontId="13" fillId="3" borderId="31" xfId="0" applyFont="1" applyFill="1" applyBorder="1" applyAlignment="1">
      <alignment horizontal="center" vertical="center"/>
    </xf>
    <xf numFmtId="0" fontId="13" fillId="0" borderId="31" xfId="0" applyFont="1" applyBorder="1" applyAlignment="1">
      <alignment horizontal="center" wrapText="1"/>
    </xf>
    <xf numFmtId="0" fontId="13" fillId="2" borderId="31" xfId="0" applyFont="1" applyFill="1" applyBorder="1" applyAlignment="1">
      <alignment horizontal="center" vertical="center" wrapText="1"/>
    </xf>
    <xf numFmtId="0" fontId="42" fillId="40" borderId="34" xfId="0" applyFont="1" applyFill="1" applyBorder="1" applyAlignment="1">
      <alignment horizontal="right"/>
    </xf>
    <xf numFmtId="0" fontId="13" fillId="0" borderId="15" xfId="0" applyFont="1" applyBorder="1" applyAlignment="1">
      <alignment horizontal="center" wrapText="1"/>
    </xf>
    <xf numFmtId="0" fontId="1" fillId="0" borderId="16" xfId="0" applyFont="1" applyBorder="1" applyAlignment="1">
      <alignment horizontal="center" vertical="center"/>
    </xf>
    <xf numFmtId="0" fontId="42" fillId="0" borderId="15" xfId="0" applyFont="1" applyFill="1" applyBorder="1" applyAlignment="1">
      <alignment horizontal="center" vertical="center"/>
    </xf>
    <xf numFmtId="0" fontId="42" fillId="3" borderId="15" xfId="0" applyFont="1" applyFill="1" applyBorder="1" applyAlignment="1">
      <alignment horizontal="center" vertical="center"/>
    </xf>
    <xf numFmtId="0" fontId="42" fillId="0" borderId="15" xfId="0" applyFont="1" applyBorder="1" applyAlignment="1">
      <alignment horizontal="center" vertical="center"/>
    </xf>
    <xf numFmtId="0" fontId="41" fillId="2" borderId="15" xfId="0" applyFont="1" applyFill="1" applyBorder="1" applyAlignment="1">
      <alignment horizontal="center" vertical="center" wrapText="1"/>
    </xf>
    <xf numFmtId="0" fontId="40" fillId="38" borderId="25" xfId="0" applyFont="1" applyFill="1" applyBorder="1" applyAlignment="1">
      <alignment horizontal="right"/>
    </xf>
    <xf numFmtId="0" fontId="47" fillId="0" borderId="5" xfId="0" applyFont="1" applyFill="1" applyBorder="1" applyAlignment="1">
      <alignment horizontal="center" wrapText="1"/>
    </xf>
    <xf numFmtId="0" fontId="47" fillId="0" borderId="4" xfId="0" applyFont="1" applyBorder="1" applyAlignment="1">
      <alignment horizontal="center" wrapText="1"/>
    </xf>
    <xf numFmtId="0" fontId="46" fillId="0" borderId="4" xfId="0" applyFont="1" applyBorder="1" applyAlignment="1">
      <alignment horizontal="center" wrapText="1"/>
    </xf>
    <xf numFmtId="0" fontId="47" fillId="0" borderId="4" xfId="0" applyFont="1" applyFill="1" applyBorder="1" applyAlignment="1">
      <alignment horizontal="center" wrapText="1"/>
    </xf>
    <xf numFmtId="0" fontId="5" fillId="38" borderId="25" xfId="0" applyFont="1" applyFill="1" applyBorder="1" applyAlignment="1">
      <alignment horizontal="center"/>
    </xf>
    <xf numFmtId="0" fontId="0" fillId="39" borderId="26" xfId="0" applyFill="1" applyBorder="1" applyAlignment="1">
      <alignment horizontal="center"/>
    </xf>
    <xf numFmtId="0" fontId="0" fillId="39" borderId="27" xfId="0" applyFill="1" applyBorder="1" applyAlignment="1">
      <alignment horizontal="center"/>
    </xf>
    <xf numFmtId="0" fontId="43" fillId="42" borderId="26" xfId="0" applyFont="1" applyFill="1" applyBorder="1" applyAlignment="1">
      <alignment horizontal="left"/>
    </xf>
    <xf numFmtId="0" fontId="42" fillId="0" borderId="32" xfId="0" applyFont="1" applyBorder="1" applyAlignment="1">
      <alignment vertical="center" wrapText="1"/>
    </xf>
    <xf numFmtId="0" fontId="42" fillId="0" borderId="33" xfId="0" applyFont="1" applyBorder="1" applyAlignment="1">
      <alignment vertical="center" wrapText="1"/>
    </xf>
    <xf numFmtId="0" fontId="13" fillId="42" borderId="15" xfId="0" applyFont="1" applyFill="1" applyBorder="1" applyAlignment="1">
      <alignment horizontal="center" vertical="center"/>
    </xf>
    <xf numFmtId="0" fontId="13" fillId="42" borderId="17" xfId="0" applyFont="1" applyFill="1" applyBorder="1" applyAlignment="1">
      <alignment horizontal="center" vertical="center"/>
    </xf>
    <xf numFmtId="0" fontId="13" fillId="42" borderId="5" xfId="0" applyFont="1" applyFill="1" applyBorder="1" applyAlignment="1">
      <alignment horizontal="center" vertical="center"/>
    </xf>
    <xf numFmtId="0" fontId="11" fillId="5" borderId="0" xfId="0" applyFont="1" applyFill="1" applyBorder="1" applyAlignment="1">
      <alignment horizontal="center"/>
    </xf>
    <xf numFmtId="0" fontId="34" fillId="0" borderId="20" xfId="0" applyFont="1" applyBorder="1" applyAlignment="1">
      <alignment horizontal="left"/>
    </xf>
    <xf numFmtId="0" fontId="34" fillId="0" borderId="21" xfId="0" applyFont="1" applyBorder="1" applyAlignment="1">
      <alignment horizontal="left"/>
    </xf>
    <xf numFmtId="0" fontId="35" fillId="4" borderId="22" xfId="0" applyFont="1" applyFill="1" applyBorder="1" applyAlignment="1">
      <alignment horizontal="left"/>
    </xf>
    <xf numFmtId="0" fontId="35" fillId="4" borderId="0" xfId="0" applyFont="1" applyFill="1" applyBorder="1" applyAlignment="1">
      <alignment horizontal="left"/>
    </xf>
    <xf numFmtId="0" fontId="5" fillId="0" borderId="2" xfId="0" applyFont="1" applyBorder="1" applyAlignment="1">
      <alignment vertical="center"/>
    </xf>
    <xf numFmtId="0" fontId="5" fillId="0" borderId="3" xfId="0" applyFont="1" applyBorder="1" applyAlignment="1">
      <alignment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7" xfId="0" applyBorder="1" applyAlignment="1">
      <alignment wrapText="1"/>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0" fillId="0" borderId="0" xfId="0" applyAlignment="1"/>
    <xf numFmtId="0" fontId="0" fillId="0" borderId="0" xfId="0" applyBorder="1" applyAlignment="1"/>
    <xf numFmtId="0" fontId="34" fillId="0" borderId="29" xfId="0" applyFont="1" applyBorder="1" applyAlignment="1">
      <alignment horizontal="left"/>
    </xf>
    <xf numFmtId="0" fontId="35" fillId="4" borderId="28" xfId="0" applyFont="1" applyFill="1" applyBorder="1" applyAlignment="1">
      <alignment horizontal="left"/>
    </xf>
    <xf numFmtId="0" fontId="38" fillId="0" borderId="28" xfId="0" applyFont="1" applyBorder="1" applyAlignment="1">
      <alignment wrapText="1"/>
    </xf>
    <xf numFmtId="0" fontId="38" fillId="0" borderId="0" xfId="0" applyFont="1" applyBorder="1" applyAlignment="1">
      <alignment wrapText="1"/>
    </xf>
    <xf numFmtId="0" fontId="38" fillId="0" borderId="19" xfId="0" applyFont="1" applyBorder="1" applyAlignment="1">
      <alignment wrapText="1"/>
    </xf>
    <xf numFmtId="0" fontId="3" fillId="45" borderId="30" xfId="0" applyFont="1" applyFill="1" applyBorder="1" applyAlignment="1">
      <alignment horizontal="center" vertical="center" wrapText="1"/>
    </xf>
    <xf numFmtId="0" fontId="0" fillId="45" borderId="17" xfId="0" applyFill="1" applyBorder="1" applyAlignment="1"/>
    <xf numFmtId="0" fontId="0" fillId="45" borderId="5" xfId="0" applyFill="1" applyBorder="1" applyAlignment="1"/>
    <xf numFmtId="0" fontId="13" fillId="38" borderId="15" xfId="0" applyFont="1" applyFill="1" applyBorder="1" applyAlignment="1">
      <alignment horizontal="center" vertical="center"/>
    </xf>
    <xf numFmtId="0" fontId="13" fillId="38" borderId="17" xfId="0" applyFont="1" applyFill="1" applyBorder="1" applyAlignment="1">
      <alignment horizontal="center" vertical="center"/>
    </xf>
    <xf numFmtId="0" fontId="0" fillId="0" borderId="5" xfId="0" applyBorder="1" applyAlignment="1">
      <alignment horizontal="center" vertical="center"/>
    </xf>
    <xf numFmtId="0" fontId="3" fillId="43" borderId="17" xfId="0" applyFont="1" applyFill="1" applyBorder="1" applyAlignment="1">
      <alignment horizontal="center" vertical="center"/>
    </xf>
    <xf numFmtId="0" fontId="0" fillId="43" borderId="17" xfId="0" applyFill="1" applyBorder="1" applyAlignment="1">
      <alignment horizontal="center" vertical="center"/>
    </xf>
    <xf numFmtId="0" fontId="0" fillId="43" borderId="5" xfId="0" applyFill="1" applyBorder="1" applyAlignment="1">
      <alignment horizontal="center" vertical="center"/>
    </xf>
  </cellXfs>
  <cellStyles count="57">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2" builtinId="27" customBuiltin="1"/>
    <cellStyle name="Calculation" xfId="26" builtinId="22" customBuiltin="1"/>
    <cellStyle name="Check Cell" xfId="28" builtinId="23" customBuiltin="1"/>
    <cellStyle name="Currency 2" xfId="5"/>
    <cellStyle name="Currency 2 2" xfId="12"/>
    <cellStyle name="Currency 2 6" xfId="13"/>
    <cellStyle name="Explanatory Text" xfId="31"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1"/>
    <cellStyle name="Normal 2 2" xfId="10"/>
    <cellStyle name="Normal 2 2 2" xfId="3"/>
    <cellStyle name="Normal 3" xfId="6"/>
    <cellStyle name="Normal 3 2" xfId="7"/>
    <cellStyle name="Normal 4" xfId="4"/>
    <cellStyle name="Normal 5" xfId="9"/>
    <cellStyle name="Normal 6" xfId="15"/>
    <cellStyle name="Normal 6 2 2" xfId="2"/>
    <cellStyle name="Normal 6 5" xfId="11"/>
    <cellStyle name="Normal 7" xfId="14"/>
    <cellStyle name="Note" xfId="30" builtinId="10" customBuiltin="1"/>
    <cellStyle name="Output" xfId="25" builtinId="21" customBuiltin="1"/>
    <cellStyle name="Percent 2" xfId="8"/>
    <cellStyle name="Title" xfId="16" builtinId="15" customBuiltin="1"/>
    <cellStyle name="Total" xfId="32" builtinId="25" customBuiltin="1"/>
    <cellStyle name="Warning Text" xfId="29" builtinId="11" customBuiltin="1"/>
  </cellStyles>
  <dxfs count="0"/>
  <tableStyles count="0" defaultTableStyle="TableStyleMedium9" defaultPivotStyle="PivotStyleLight16"/>
  <colors>
    <mruColors>
      <color rgb="FFE5E0EC"/>
      <color rgb="FFFFFFCC"/>
      <color rgb="FFDBE5F1"/>
      <color rgb="FFDBEEF3"/>
      <color rgb="FF93CDDD"/>
      <color rgb="FFFABA06"/>
      <color rgb="FFD8D8D8"/>
      <color rgb="FFEAF1DD"/>
      <color rgb="FFDCE11F"/>
      <color rgb="FFF2D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TD/My%20Documents/MY%20DOCUMENTS/WORK%20DOCUMENTS/EXTRAMURAL%20OP%20PLAN/FY%202008/FEBRUARY%202008/NEW%20INCOME%20SPREADSHEET%20only%202-27-08%20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NCOME"/>
    </sheetNames>
    <sheetDataSet>
      <sheetData sheetId="0">
        <row r="1">
          <cell r="D1" t="str">
            <v>FY-08 MONTHLY FINANCIAL REPORT</v>
          </cell>
        </row>
        <row r="2">
          <cell r="D2" t="str">
            <v>2008 Enacted Opplan</v>
          </cell>
        </row>
        <row r="3">
          <cell r="D3" t="str">
            <v>ANNUAL</v>
          </cell>
          <cell r="F3" t="str">
            <v xml:space="preserve">                 FIRST</v>
          </cell>
          <cell r="H3"/>
          <cell r="J3" t="str">
            <v>YEARLY</v>
          </cell>
          <cell r="M3" t="str">
            <v xml:space="preserve">     PERCENTAGE</v>
          </cell>
        </row>
        <row r="4">
          <cell r="A4" t="str">
            <v>EPM/ (301D86)</v>
          </cell>
          <cell r="D4" t="str">
            <v>OP-PLAN</v>
          </cell>
          <cell r="F4" t="str">
            <v xml:space="preserve"> QUARTER</v>
          </cell>
          <cell r="H4" t="str">
            <v>COMMITMENTS</v>
          </cell>
          <cell r="J4" t="str">
            <v>BALANCE</v>
          </cell>
          <cell r="M4" t="str">
            <v xml:space="preserve">     OP-PLAN USED</v>
          </cell>
        </row>
        <row r="5">
          <cell r="A5" t="str">
            <v>10 PC&amp;B</v>
          </cell>
          <cell r="D5">
            <v>2476000</v>
          </cell>
          <cell r="F5">
            <v>2476000</v>
          </cell>
          <cell r="H5">
            <v>53927.090000000026</v>
          </cell>
          <cell r="J5">
            <v>2422072.91</v>
          </cell>
          <cell r="K5">
            <v>2.177992326332796E-2</v>
          </cell>
          <cell r="M5">
            <v>2.177992326332796E-2</v>
          </cell>
        </row>
        <row r="6">
          <cell r="A6" t="str">
            <v xml:space="preserve">21 TRAVEL   </v>
          </cell>
          <cell r="D6">
            <v>62000</v>
          </cell>
          <cell r="F6">
            <v>62000</v>
          </cell>
          <cell r="H6">
            <v>5846.9</v>
          </cell>
          <cell r="J6">
            <v>56153.1</v>
          </cell>
          <cell r="K6">
            <v>9.4304838709677416E-2</v>
          </cell>
          <cell r="M6">
            <v>9.4304838709677416E-2</v>
          </cell>
        </row>
        <row r="7">
          <cell r="A7" t="str">
            <v>36 GENERAL EXPENSES</v>
          </cell>
          <cell r="D7">
            <v>39000</v>
          </cell>
          <cell r="F7">
            <v>39000</v>
          </cell>
          <cell r="H7">
            <v>2136.06</v>
          </cell>
          <cell r="J7">
            <v>36863.94</v>
          </cell>
          <cell r="K7">
            <v>5.4770769230769227E-2</v>
          </cell>
          <cell r="M7">
            <v>5.4770769230769227E-2</v>
          </cell>
        </row>
        <row r="8">
          <cell r="A8" t="str">
            <v>38 WCF</v>
          </cell>
          <cell r="D8">
            <v>192000</v>
          </cell>
          <cell r="F8">
            <v>192000</v>
          </cell>
          <cell r="H8">
            <v>70217</v>
          </cell>
          <cell r="J8">
            <v>121783</v>
          </cell>
          <cell r="L8">
            <v>-51566</v>
          </cell>
          <cell r="M8">
            <v>0.36571354166666664</v>
          </cell>
        </row>
        <row r="9">
          <cell r="A9" t="str">
            <v>37 CONTRACTS</v>
          </cell>
          <cell r="D9">
            <v>2182000</v>
          </cell>
          <cell r="F9">
            <v>2182000</v>
          </cell>
          <cell r="H9">
            <v>1446.5</v>
          </cell>
          <cell r="J9">
            <v>2180553.5</v>
          </cell>
          <cell r="M9">
            <v>6.6292392300641614E-4</v>
          </cell>
        </row>
        <row r="10">
          <cell r="A10" t="str">
            <v xml:space="preserve">  Starting Balance</v>
          </cell>
          <cell r="C10">
            <v>2180553.5</v>
          </cell>
        </row>
        <row r="11">
          <cell r="A11" t="str">
            <v xml:space="preserve">  Expenses</v>
          </cell>
        </row>
        <row r="12">
          <cell r="A12" t="str">
            <v xml:space="preserve">  Bankcard Registration</v>
          </cell>
          <cell r="C12">
            <v>1446.5</v>
          </cell>
        </row>
        <row r="13">
          <cell r="A13" t="str">
            <v xml:space="preserve">  Running Balance</v>
          </cell>
          <cell r="C13">
            <v>2179107</v>
          </cell>
        </row>
        <row r="14">
          <cell r="A14" t="str">
            <v xml:space="preserve">  Planned Projects</v>
          </cell>
        </row>
        <row r="15">
          <cell r="A15" t="str">
            <v xml:space="preserve">  Tribes</v>
          </cell>
          <cell r="C15">
            <v>475000</v>
          </cell>
        </row>
        <row r="16">
          <cell r="A16" t="str">
            <v xml:space="preserve">  Running Balance</v>
          </cell>
          <cell r="C16">
            <v>1704107</v>
          </cell>
        </row>
        <row r="17">
          <cell r="A17" t="str">
            <v xml:space="preserve">  Regulatory Development Support</v>
          </cell>
          <cell r="C17">
            <v>700000</v>
          </cell>
        </row>
        <row r="18">
          <cell r="A18" t="str">
            <v xml:space="preserve">  Website work (redesign, etc.)</v>
          </cell>
          <cell r="C18">
            <v>100000</v>
          </cell>
        </row>
        <row r="19">
          <cell r="A19" t="str">
            <v xml:space="preserve">  Database (New Measures)</v>
          </cell>
          <cell r="C19">
            <v>3619</v>
          </cell>
        </row>
        <row r="20">
          <cell r="A20" t="str">
            <v xml:space="preserve">  Petro BF Compendium (Website Clearinghouse)</v>
          </cell>
          <cell r="C20">
            <v>20000</v>
          </cell>
        </row>
        <row r="21">
          <cell r="A21" t="str">
            <v>Subtotal</v>
          </cell>
          <cell r="C21">
            <v>823619</v>
          </cell>
        </row>
        <row r="22">
          <cell r="A22" t="str">
            <v xml:space="preserve"> Running Balance</v>
          </cell>
          <cell r="C22">
            <v>1355488</v>
          </cell>
        </row>
        <row r="23">
          <cell r="A23" t="str">
            <v xml:space="preserve">  3rd Party Inspections (placeholder)</v>
          </cell>
          <cell r="C23">
            <v>50000</v>
          </cell>
        </row>
        <row r="24">
          <cell r="A24" t="str">
            <v xml:space="preserve">  Contract Inspections</v>
          </cell>
          <cell r="C24">
            <v>500000</v>
          </cell>
        </row>
        <row r="25">
          <cell r="A25" t="str">
            <v xml:space="preserve">  Analysis of SOC/Non-Compliance</v>
          </cell>
          <cell r="C25">
            <v>20000</v>
          </cell>
        </row>
        <row r="26">
          <cell r="A26" t="str">
            <v xml:space="preserve">  SPA Revisions (EPAct Reqmts)</v>
          </cell>
          <cell r="C26">
            <v>50000</v>
          </cell>
        </row>
        <row r="27">
          <cell r="A27" t="str">
            <v xml:space="preserve">  Insurance Evaluation (placeholder)</v>
          </cell>
          <cell r="C27">
            <v>50000</v>
          </cell>
        </row>
        <row r="28">
          <cell r="A28" t="str">
            <v xml:space="preserve">  Leak Detection Manuals for Inspectors</v>
          </cell>
          <cell r="C28">
            <v>75000</v>
          </cell>
        </row>
        <row r="29">
          <cell r="A29" t="str">
            <v xml:space="preserve">  Release Detection/Test Protocols</v>
          </cell>
          <cell r="C29">
            <v>50000</v>
          </cell>
        </row>
        <row r="30">
          <cell r="A30" t="str">
            <v xml:space="preserve">  Alternate Fuels (Update Compendium)</v>
          </cell>
          <cell r="C30">
            <v>10000</v>
          </cell>
        </row>
        <row r="31">
          <cell r="A31" t="str">
            <v xml:space="preserve">  Alternate Fuels Placeholder</v>
          </cell>
          <cell r="C31">
            <v>100000</v>
          </cell>
        </row>
        <row r="32">
          <cell r="A32" t="str">
            <v xml:space="preserve">  Alternate Fuels ITRC (Repro to TIO)</v>
          </cell>
          <cell r="C32">
            <v>25000</v>
          </cell>
        </row>
        <row r="33">
          <cell r="A33" t="str">
            <v xml:space="preserve">  R2 Trade EPM for STAG (pending)</v>
          </cell>
          <cell r="C33">
            <v>100000</v>
          </cell>
        </row>
        <row r="34">
          <cell r="A34" t="str">
            <v xml:space="preserve">  R2 O&amp;M PDA Additional Funds</v>
          </cell>
          <cell r="C34">
            <v>8000</v>
          </cell>
        </row>
        <row r="35">
          <cell r="A35" t="str">
            <v xml:space="preserve">  GIS Source Water</v>
          </cell>
          <cell r="C35">
            <v>10000</v>
          </cell>
        </row>
        <row r="36">
          <cell r="A36" t="str">
            <v>Subtotal</v>
          </cell>
          <cell r="C36">
            <v>1048000</v>
          </cell>
        </row>
        <row r="37">
          <cell r="A37" t="str">
            <v xml:space="preserve"> Running Balance</v>
          </cell>
          <cell r="C37">
            <v>307488</v>
          </cell>
        </row>
        <row r="38">
          <cell r="A38" t="str">
            <v xml:space="preserve">  NSCEP</v>
          </cell>
          <cell r="C38">
            <v>3100</v>
          </cell>
        </row>
        <row r="39">
          <cell r="A39" t="str">
            <v xml:space="preserve">  Operator Training - Repackage Training</v>
          </cell>
          <cell r="C39">
            <v>0</v>
          </cell>
        </row>
        <row r="40">
          <cell r="A40" t="str">
            <v xml:space="preserve">  Inspection Training (Clu-in)</v>
          </cell>
          <cell r="C40">
            <v>0</v>
          </cell>
        </row>
        <row r="41">
          <cell r="A41" t="str">
            <v xml:space="preserve">  RAU/ROI Best Practices (BF)</v>
          </cell>
          <cell r="C41">
            <v>40000</v>
          </cell>
        </row>
        <row r="42">
          <cell r="A42" t="str">
            <v xml:space="preserve">  Petroleum Corridors/TRIAD</v>
          </cell>
          <cell r="C42">
            <v>85000</v>
          </cell>
        </row>
        <row r="43">
          <cell r="A43" t="str">
            <v xml:space="preserve">  Green Revit Svc Sta.</v>
          </cell>
          <cell r="C43">
            <v>40000</v>
          </cell>
        </row>
        <row r="44">
          <cell r="A44" t="str">
            <v xml:space="preserve">  Petro Stew/RFR</v>
          </cell>
          <cell r="C44">
            <v>60000</v>
          </cell>
        </row>
        <row r="45">
          <cell r="A45" t="str">
            <v>Subtotal</v>
          </cell>
          <cell r="C45">
            <v>228100</v>
          </cell>
        </row>
        <row r="46">
          <cell r="A46" t="str">
            <v xml:space="preserve"> Running Balance</v>
          </cell>
          <cell r="C46">
            <v>79388</v>
          </cell>
        </row>
        <row r="47">
          <cell r="A47" t="str">
            <v>41 GRANTS/LOANS</v>
          </cell>
          <cell r="D47">
            <v>551000</v>
          </cell>
          <cell r="F47">
            <v>551000</v>
          </cell>
          <cell r="H47">
            <v>500000</v>
          </cell>
          <cell r="J47">
            <v>51000</v>
          </cell>
          <cell r="L47">
            <v>449000</v>
          </cell>
          <cell r="M47">
            <v>0.90744101633393826</v>
          </cell>
        </row>
        <row r="48">
          <cell r="A48" t="str">
            <v xml:space="preserve">  Starting Balance</v>
          </cell>
          <cell r="C48">
            <v>551000</v>
          </cell>
        </row>
        <row r="49">
          <cell r="A49" t="str">
            <v xml:space="preserve">  Expenses</v>
          </cell>
        </row>
        <row r="50">
          <cell r="A50" t="str">
            <v xml:space="preserve">  NEIWPCC</v>
          </cell>
          <cell r="C50">
            <v>500000</v>
          </cell>
        </row>
        <row r="51">
          <cell r="A51" t="str">
            <v>Subtotal</v>
          </cell>
          <cell r="C51">
            <v>500000</v>
          </cell>
        </row>
        <row r="52">
          <cell r="A52" t="str">
            <v xml:space="preserve"> Running Balance</v>
          </cell>
          <cell r="C52">
            <v>51000</v>
          </cell>
        </row>
        <row r="53">
          <cell r="A53" t="str">
            <v xml:space="preserve">  Planned Projects</v>
          </cell>
        </row>
        <row r="54">
          <cell r="A54" t="str">
            <v xml:space="preserve">  AARPs (Maxine/Dolores</v>
          </cell>
          <cell r="C54">
            <v>50000</v>
          </cell>
        </row>
        <row r="55">
          <cell r="A55" t="str">
            <v xml:space="preserve">  ASTSWMO</v>
          </cell>
          <cell r="C55">
            <v>300000</v>
          </cell>
        </row>
        <row r="56">
          <cell r="A56" t="str">
            <v>Subtotal</v>
          </cell>
          <cell r="C56">
            <v>350000</v>
          </cell>
        </row>
        <row r="57">
          <cell r="A57" t="str">
            <v xml:space="preserve"> Running Balance</v>
          </cell>
          <cell r="C57">
            <v>201000</v>
          </cell>
        </row>
        <row r="58">
          <cell r="A58" t="str">
            <v xml:space="preserve">      TOTAL:</v>
          </cell>
          <cell r="D58">
            <v>5502000</v>
          </cell>
          <cell r="F58">
            <v>5502000</v>
          </cell>
          <cell r="H58">
            <v>633573.55000000005</v>
          </cell>
          <cell r="J58">
            <v>4868426.45</v>
          </cell>
          <cell r="M58">
            <v>0.11515331697564522</v>
          </cell>
        </row>
        <row r="62">
          <cell r="A62" t="str">
            <v>used carryover for this one</v>
          </cell>
        </row>
        <row r="63">
          <cell r="A63" t="str">
            <v xml:space="preserve">  Smart Growth (MI)</v>
          </cell>
          <cell r="C63">
            <v>75000</v>
          </cell>
        </row>
        <row r="68">
          <cell r="D68" t="str">
            <v xml:space="preserve">         ANNUAL</v>
          </cell>
          <cell r="F68" t="str">
            <v xml:space="preserve">                FIRST</v>
          </cell>
          <cell r="J68" t="str">
            <v xml:space="preserve">             YEARLY</v>
          </cell>
          <cell r="M68" t="str">
            <v xml:space="preserve">     PERCENTAGE</v>
          </cell>
        </row>
        <row r="69">
          <cell r="A69" t="str">
            <v>LUST (302D86)</v>
          </cell>
          <cell r="D69" t="str">
            <v>OP-PLAN</v>
          </cell>
          <cell r="F69" t="str">
            <v xml:space="preserve">          QUARTER</v>
          </cell>
          <cell r="H69" t="str">
            <v xml:space="preserve"> COMMITMENTS</v>
          </cell>
          <cell r="J69" t="str">
            <v xml:space="preserve">     BALANCE</v>
          </cell>
          <cell r="M69" t="str">
            <v xml:space="preserve"> OP-PLAN USED</v>
          </cell>
        </row>
        <row r="70">
          <cell r="A70" t="str">
            <v>_____________</v>
          </cell>
        </row>
        <row r="71">
          <cell r="A71" t="str">
            <v>LUST/ (302D86)</v>
          </cell>
        </row>
        <row r="72">
          <cell r="A72" t="str">
            <v>10 PC&amp;B</v>
          </cell>
          <cell r="D72">
            <v>1754000</v>
          </cell>
          <cell r="F72">
            <v>1754000</v>
          </cell>
          <cell r="H72">
            <v>576800.4</v>
          </cell>
          <cell r="J72">
            <v>1177199.6000000001</v>
          </cell>
          <cell r="M72">
            <v>0.32884857468643103</v>
          </cell>
        </row>
        <row r="73">
          <cell r="A73" t="str">
            <v xml:space="preserve">21 TRAVEL   </v>
          </cell>
          <cell r="D73">
            <v>136000</v>
          </cell>
          <cell r="F73">
            <v>136000</v>
          </cell>
          <cell r="H73">
            <v>3196.4500000000003</v>
          </cell>
          <cell r="J73">
            <v>132803.54999999999</v>
          </cell>
          <cell r="M73">
            <v>2.3503308823529415E-2</v>
          </cell>
        </row>
        <row r="74">
          <cell r="A74" t="str">
            <v>36 GENERAL EXPENSES</v>
          </cell>
          <cell r="D74">
            <v>28000</v>
          </cell>
          <cell r="F74">
            <v>28000</v>
          </cell>
          <cell r="H74">
            <v>2136.1</v>
          </cell>
          <cell r="J74">
            <v>25863.9</v>
          </cell>
          <cell r="M74">
            <v>7.6289285714285712E-2</v>
          </cell>
        </row>
        <row r="75">
          <cell r="A75" t="str">
            <v>37 CONTRACTS</v>
          </cell>
          <cell r="D75">
            <v>143000</v>
          </cell>
          <cell r="F75">
            <v>143000</v>
          </cell>
          <cell r="H75">
            <v>1446.5</v>
          </cell>
          <cell r="J75">
            <v>141553.5</v>
          </cell>
          <cell r="M75">
            <v>1.0115384615384615E-2</v>
          </cell>
        </row>
        <row r="76">
          <cell r="A76" t="str">
            <v>38 WCF</v>
          </cell>
          <cell r="D76">
            <v>134000</v>
          </cell>
          <cell r="F76">
            <v>134000</v>
          </cell>
          <cell r="H76">
            <v>70216</v>
          </cell>
          <cell r="J76">
            <v>63784</v>
          </cell>
          <cell r="M76">
            <v>0.52400000000000002</v>
          </cell>
        </row>
        <row r="77">
          <cell r="A77" t="str">
            <v>41 GRANTS/LOANS</v>
          </cell>
          <cell r="D77">
            <v>180000</v>
          </cell>
          <cell r="F77">
            <v>180000</v>
          </cell>
          <cell r="H77">
            <v>0</v>
          </cell>
          <cell r="J77">
            <v>180000</v>
          </cell>
          <cell r="M77">
            <v>0</v>
          </cell>
        </row>
        <row r="79">
          <cell r="A79" t="str">
            <v xml:space="preserve">         SUBTOTAL:</v>
          </cell>
          <cell r="D79">
            <v>2375000</v>
          </cell>
          <cell r="F79">
            <v>2375000</v>
          </cell>
          <cell r="H79">
            <v>653795.44999999995</v>
          </cell>
          <cell r="J79">
            <v>1721204.55</v>
          </cell>
          <cell r="M79">
            <v>0.27528229473684207</v>
          </cell>
        </row>
        <row r="80">
          <cell r="A80" t="str">
            <v xml:space="preserve">           REPROG:</v>
          </cell>
          <cell r="D80">
            <v>0</v>
          </cell>
          <cell r="F80"/>
        </row>
        <row r="81">
          <cell r="A81" t="str">
            <v xml:space="preserve">            TOTAL:</v>
          </cell>
          <cell r="D81">
            <v>2375000</v>
          </cell>
        </row>
        <row r="82">
          <cell r="A82" t="str">
            <v xml:space="preserve">    TTL RESOURCES:</v>
          </cell>
          <cell r="D82">
            <v>2375000</v>
          </cell>
        </row>
        <row r="83">
          <cell r="A83"/>
          <cell r="D83"/>
          <cell r="F83"/>
          <cell r="H83"/>
          <cell r="J83"/>
          <cell r="M83" t="str">
            <v xml:space="preserve"> </v>
          </cell>
        </row>
        <row r="85">
          <cell r="D85" t="str">
            <v xml:space="preserve">         ANNUAL</v>
          </cell>
          <cell r="F85" t="str">
            <v xml:space="preserve">            FIRST</v>
          </cell>
          <cell r="J85" t="str">
            <v xml:space="preserve">             YEARLY</v>
          </cell>
          <cell r="M85" t="str">
            <v xml:space="preserve">    PERCENTAGE</v>
          </cell>
        </row>
        <row r="86">
          <cell r="A86" t="str">
            <v>LUST Carryover (FC)</v>
          </cell>
          <cell r="D86" t="str">
            <v>OP-PLAN</v>
          </cell>
          <cell r="F86" t="str">
            <v xml:space="preserve">        QUARTER</v>
          </cell>
          <cell r="H86" t="str">
            <v xml:space="preserve"> COMMITMENTS</v>
          </cell>
          <cell r="J86" t="str">
            <v xml:space="preserve">     BALANCE</v>
          </cell>
          <cell r="M86" t="str">
            <v xml:space="preserve"> OP-PLAN USED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showGridLines="0" tabSelected="1" view="pageBreakPreview" topLeftCell="K2" zoomScale="60" zoomScaleNormal="80" workbookViewId="0">
      <selection activeCell="V7" sqref="V7"/>
    </sheetView>
  </sheetViews>
  <sheetFormatPr defaultColWidth="14.6640625" defaultRowHeight="14.4" x14ac:dyDescent="0.3"/>
  <cols>
    <col min="1" max="2" width="14.6640625" hidden="1" customWidth="1"/>
    <col min="3" max="3" width="14.6640625" style="10" hidden="1" customWidth="1"/>
    <col min="4" max="7" width="14.6640625" hidden="1" customWidth="1"/>
    <col min="8" max="8" width="14.6640625" style="10" hidden="1" customWidth="1"/>
    <col min="9" max="9" width="14.6640625" style="9" hidden="1" customWidth="1"/>
    <col min="10" max="10" width="16.33203125" hidden="1" customWidth="1"/>
    <col min="11" max="11" width="12.33203125" style="81" customWidth="1"/>
    <col min="12" max="12" width="6.88671875" style="81" customWidth="1"/>
    <col min="13" max="13" width="6.44140625" style="81" customWidth="1"/>
    <col min="14" max="14" width="32.6640625" style="10" customWidth="1"/>
    <col min="15" max="15" width="15" style="10" customWidth="1"/>
    <col min="16" max="16" width="12.5546875" style="10" customWidth="1"/>
    <col min="17" max="17" width="13.6640625" style="10" customWidth="1"/>
    <col min="18" max="18" width="11.109375" style="10" customWidth="1"/>
    <col min="19" max="19" width="24.44140625" style="10" customWidth="1"/>
    <col min="20" max="20" width="24.6640625" style="10" customWidth="1"/>
    <col min="21" max="21" width="10.6640625" style="10" customWidth="1"/>
    <col min="22" max="22" width="11.88671875" style="10" customWidth="1"/>
    <col min="23" max="23" width="12.109375" style="10" customWidth="1"/>
    <col min="24" max="24" width="13.6640625" style="10" customWidth="1"/>
    <col min="25" max="25" width="12.5546875" style="10" customWidth="1"/>
  </cols>
  <sheetData>
    <row r="1" spans="1:25" ht="18.600000000000001" hidden="1" customHeight="1" thickBot="1" x14ac:dyDescent="0.4">
      <c r="A1" s="107" t="s">
        <v>13</v>
      </c>
      <c r="B1" s="107"/>
      <c r="C1" s="107"/>
      <c r="D1" s="107"/>
      <c r="E1" s="107"/>
      <c r="F1" s="107"/>
      <c r="G1" s="107"/>
      <c r="H1" s="107"/>
      <c r="I1" s="107"/>
      <c r="K1" s="82"/>
      <c r="L1" s="71"/>
      <c r="M1" s="71"/>
      <c r="N1" s="9"/>
      <c r="O1" s="9"/>
      <c r="P1" s="9"/>
      <c r="Q1" s="9"/>
      <c r="R1" s="9"/>
      <c r="S1" s="9"/>
      <c r="T1" s="9"/>
      <c r="U1" s="9"/>
      <c r="V1" s="9"/>
      <c r="W1" s="9"/>
      <c r="X1" s="9"/>
      <c r="Y1" s="9"/>
    </row>
    <row r="2" spans="1:25" s="18" customFormat="1" ht="15.6" x14ac:dyDescent="0.3">
      <c r="A2" s="108" t="s">
        <v>11</v>
      </c>
      <c r="B2" s="109"/>
      <c r="C2" s="109"/>
      <c r="D2" s="109"/>
      <c r="E2" s="31"/>
      <c r="F2" s="31"/>
      <c r="G2" s="32"/>
      <c r="H2" s="32"/>
      <c r="I2" s="31"/>
      <c r="J2" s="31"/>
      <c r="K2" s="121" t="s">
        <v>11</v>
      </c>
      <c r="L2" s="109"/>
      <c r="M2" s="109"/>
      <c r="N2" s="109"/>
      <c r="O2" s="31"/>
      <c r="P2" s="31"/>
      <c r="Q2" s="32"/>
      <c r="R2" s="32"/>
      <c r="S2" s="32"/>
      <c r="T2" s="32"/>
      <c r="U2" s="32"/>
      <c r="V2" s="32"/>
      <c r="W2" s="32"/>
      <c r="X2" s="32"/>
      <c r="Y2" s="33"/>
    </row>
    <row r="3" spans="1:25" s="10" customFormat="1" x14ac:dyDescent="0.3">
      <c r="A3" s="110" t="s">
        <v>27</v>
      </c>
      <c r="B3" s="111"/>
      <c r="C3" s="111"/>
      <c r="D3" s="111"/>
      <c r="E3" s="17"/>
      <c r="F3" s="17"/>
      <c r="G3" s="16"/>
      <c r="H3" s="16"/>
      <c r="I3" s="17"/>
      <c r="J3" s="17"/>
      <c r="K3" s="122" t="s">
        <v>23</v>
      </c>
      <c r="L3" s="111"/>
      <c r="M3" s="111"/>
      <c r="N3" s="111"/>
      <c r="O3" s="17"/>
      <c r="P3" s="17"/>
      <c r="Q3" s="16"/>
      <c r="R3" s="16"/>
      <c r="S3" s="16"/>
      <c r="T3" s="16"/>
      <c r="U3" s="16"/>
      <c r="V3" s="16"/>
      <c r="W3" s="16"/>
      <c r="X3" s="16"/>
      <c r="Y3" s="34"/>
    </row>
    <row r="4" spans="1:25" s="10" customFormat="1" ht="19.2" customHeight="1" x14ac:dyDescent="0.3">
      <c r="A4" s="117" t="s">
        <v>28</v>
      </c>
      <c r="B4" s="118"/>
      <c r="C4" s="118"/>
      <c r="D4" s="118"/>
      <c r="E4" s="119"/>
      <c r="F4" s="119"/>
      <c r="G4" s="119"/>
      <c r="H4" s="119"/>
      <c r="I4" s="119"/>
      <c r="J4" s="120"/>
      <c r="K4" s="123" t="s">
        <v>29</v>
      </c>
      <c r="L4" s="124"/>
      <c r="M4" s="124"/>
      <c r="N4" s="124"/>
      <c r="O4" s="124"/>
      <c r="P4" s="124"/>
      <c r="Q4" s="124"/>
      <c r="R4" s="124"/>
      <c r="S4" s="124"/>
      <c r="T4" s="124"/>
      <c r="U4" s="124"/>
      <c r="V4" s="124"/>
      <c r="W4" s="124"/>
      <c r="X4" s="124"/>
      <c r="Y4" s="125"/>
    </row>
    <row r="5" spans="1:25" s="10" customFormat="1" ht="15.6" customHeight="1" x14ac:dyDescent="0.3">
      <c r="A5" s="30"/>
      <c r="B5" s="1"/>
      <c r="C5" s="1"/>
      <c r="D5" s="1"/>
      <c r="E5" s="114">
        <v>2015</v>
      </c>
      <c r="F5" s="115"/>
      <c r="G5" s="115"/>
      <c r="H5" s="115"/>
      <c r="I5" s="115"/>
      <c r="J5" s="116"/>
      <c r="K5" s="126">
        <v>2016</v>
      </c>
      <c r="L5" s="127"/>
      <c r="M5" s="127"/>
      <c r="N5" s="127"/>
      <c r="O5" s="127"/>
      <c r="P5" s="127"/>
      <c r="Q5" s="127"/>
      <c r="R5" s="127"/>
      <c r="S5" s="127"/>
      <c r="T5" s="127"/>
      <c r="U5" s="127"/>
      <c r="V5" s="127"/>
      <c r="W5" s="127"/>
      <c r="X5" s="127"/>
      <c r="Y5" s="128"/>
    </row>
    <row r="6" spans="1:25" s="10" customFormat="1" ht="16.95" customHeight="1" x14ac:dyDescent="0.3">
      <c r="A6" s="30"/>
      <c r="B6" s="1"/>
      <c r="C6" s="1"/>
      <c r="D6" s="1"/>
      <c r="E6" s="57"/>
      <c r="F6" s="56"/>
      <c r="G6" s="56"/>
      <c r="H6" s="56"/>
      <c r="I6" s="56"/>
      <c r="J6" s="58"/>
      <c r="K6" s="83" t="s">
        <v>0</v>
      </c>
      <c r="L6" s="132" t="s">
        <v>30</v>
      </c>
      <c r="M6" s="133"/>
      <c r="N6" s="134"/>
      <c r="O6" s="104" t="s">
        <v>33</v>
      </c>
      <c r="P6" s="105"/>
      <c r="Q6" s="105"/>
      <c r="R6" s="106"/>
      <c r="S6" s="75" t="s">
        <v>34</v>
      </c>
      <c r="T6" s="73" t="s">
        <v>32</v>
      </c>
      <c r="U6" s="129" t="s">
        <v>35</v>
      </c>
      <c r="V6" s="130"/>
      <c r="W6" s="130"/>
      <c r="X6" s="131"/>
      <c r="Y6" s="76" t="s">
        <v>15</v>
      </c>
    </row>
    <row r="7" spans="1:25" s="10" customFormat="1" ht="258" customHeight="1" x14ac:dyDescent="0.3">
      <c r="A7" s="26" t="s">
        <v>0</v>
      </c>
      <c r="B7" s="26" t="s">
        <v>16</v>
      </c>
      <c r="C7" s="27" t="s">
        <v>22</v>
      </c>
      <c r="D7" s="28" t="s">
        <v>1</v>
      </c>
      <c r="E7" s="29" t="s">
        <v>25</v>
      </c>
      <c r="F7" s="26" t="s">
        <v>12</v>
      </c>
      <c r="G7" s="26" t="s">
        <v>20</v>
      </c>
      <c r="H7" s="26" t="s">
        <v>21</v>
      </c>
      <c r="I7" s="26" t="s">
        <v>2</v>
      </c>
      <c r="J7" s="38" t="s">
        <v>14</v>
      </c>
      <c r="K7" s="84"/>
      <c r="L7" s="72" t="s">
        <v>16</v>
      </c>
      <c r="M7" s="87" t="s">
        <v>22</v>
      </c>
      <c r="N7" s="64" t="s">
        <v>1</v>
      </c>
      <c r="O7" s="94" t="s">
        <v>38</v>
      </c>
      <c r="P7" s="95" t="s">
        <v>43</v>
      </c>
      <c r="Q7" s="95" t="s">
        <v>36</v>
      </c>
      <c r="R7" s="95" t="s">
        <v>45</v>
      </c>
      <c r="S7" s="95" t="s">
        <v>39</v>
      </c>
      <c r="T7" s="96" t="s">
        <v>44</v>
      </c>
      <c r="U7" s="95" t="s">
        <v>40</v>
      </c>
      <c r="V7" s="95" t="s">
        <v>41</v>
      </c>
      <c r="W7" s="95" t="s">
        <v>46</v>
      </c>
      <c r="X7" s="95" t="s">
        <v>37</v>
      </c>
      <c r="Y7" s="97" t="s">
        <v>42</v>
      </c>
    </row>
    <row r="8" spans="1:25" s="10" customFormat="1" ht="14.4" customHeight="1" x14ac:dyDescent="0.3">
      <c r="A8" s="112" t="s">
        <v>26</v>
      </c>
      <c r="B8" s="42">
        <v>1</v>
      </c>
      <c r="C8" s="43"/>
      <c r="D8" s="44" t="s">
        <v>3</v>
      </c>
      <c r="E8" s="45">
        <v>5</v>
      </c>
      <c r="F8" s="45">
        <v>2</v>
      </c>
      <c r="G8" s="45">
        <v>0</v>
      </c>
      <c r="H8" s="46">
        <f t="shared" ref="H8" si="0">SUM(E8,G8)</f>
        <v>5</v>
      </c>
      <c r="I8" s="45">
        <v>0</v>
      </c>
      <c r="J8" s="47">
        <v>0</v>
      </c>
      <c r="K8" s="102" t="s">
        <v>26</v>
      </c>
      <c r="L8" s="77">
        <v>1</v>
      </c>
      <c r="M8" s="88"/>
      <c r="N8" s="65" t="s">
        <v>3</v>
      </c>
      <c r="O8" s="61"/>
      <c r="P8" s="61"/>
      <c r="Q8" s="45"/>
      <c r="R8" s="4">
        <f>SUM(O8:Q8)</f>
        <v>0</v>
      </c>
      <c r="S8" s="46"/>
      <c r="T8" s="4">
        <f t="shared" ref="T8:T17" si="1">SUM(R8:S8)</f>
        <v>0</v>
      </c>
      <c r="U8" s="46"/>
      <c r="V8" s="46"/>
      <c r="W8" s="4">
        <f t="shared" ref="W8:W17" si="2">SUM(U8:V8)</f>
        <v>0</v>
      </c>
      <c r="X8" s="46"/>
      <c r="Y8" s="48"/>
    </row>
    <row r="9" spans="1:25" s="10" customFormat="1" ht="14.4" customHeight="1" x14ac:dyDescent="0.3">
      <c r="A9" s="112"/>
      <c r="B9" s="25">
        <v>2</v>
      </c>
      <c r="C9" s="22"/>
      <c r="D9" s="11" t="s">
        <v>18</v>
      </c>
      <c r="E9" s="3">
        <v>3</v>
      </c>
      <c r="F9" s="3">
        <v>1</v>
      </c>
      <c r="G9" s="3">
        <v>0</v>
      </c>
      <c r="H9" s="4">
        <f t="shared" ref="H9:H16" si="3">SUM(E9,G9)</f>
        <v>3</v>
      </c>
      <c r="I9" s="3">
        <v>0</v>
      </c>
      <c r="J9" s="39">
        <v>0</v>
      </c>
      <c r="K9" s="102"/>
      <c r="L9" s="78">
        <v>2</v>
      </c>
      <c r="M9" s="89"/>
      <c r="N9" s="2" t="s">
        <v>18</v>
      </c>
      <c r="O9" s="59"/>
      <c r="P9" s="59"/>
      <c r="Q9" s="3"/>
      <c r="R9" s="4">
        <f t="shared" ref="R9:R17" si="4">SUM(O9:Q9)</f>
        <v>0</v>
      </c>
      <c r="S9" s="4"/>
      <c r="T9" s="4">
        <f t="shared" si="1"/>
        <v>0</v>
      </c>
      <c r="U9" s="4"/>
      <c r="V9" s="4"/>
      <c r="W9" s="4">
        <f t="shared" si="2"/>
        <v>0</v>
      </c>
      <c r="X9" s="4"/>
      <c r="Y9" s="15"/>
    </row>
    <row r="10" spans="1:25" s="10" customFormat="1" ht="14.4" customHeight="1" x14ac:dyDescent="0.3">
      <c r="A10" s="112"/>
      <c r="B10" s="35"/>
      <c r="C10" s="37">
        <v>1</v>
      </c>
      <c r="D10" s="11" t="s">
        <v>19</v>
      </c>
      <c r="E10" s="3">
        <v>0</v>
      </c>
      <c r="F10" s="3">
        <v>0</v>
      </c>
      <c r="G10" s="3">
        <v>0</v>
      </c>
      <c r="H10" s="4">
        <f t="shared" si="3"/>
        <v>0</v>
      </c>
      <c r="I10" s="3">
        <v>3</v>
      </c>
      <c r="J10" s="39">
        <v>0</v>
      </c>
      <c r="K10" s="102"/>
      <c r="L10" s="78"/>
      <c r="M10" s="90">
        <v>1</v>
      </c>
      <c r="N10" s="2" t="s">
        <v>19</v>
      </c>
      <c r="O10" s="59"/>
      <c r="P10" s="59"/>
      <c r="Q10" s="3"/>
      <c r="R10" s="4">
        <f t="shared" si="4"/>
        <v>0</v>
      </c>
      <c r="S10" s="4"/>
      <c r="T10" s="4">
        <f t="shared" si="1"/>
        <v>0</v>
      </c>
      <c r="U10" s="4"/>
      <c r="V10" s="4"/>
      <c r="W10" s="4">
        <f t="shared" si="2"/>
        <v>0</v>
      </c>
      <c r="X10" s="4"/>
      <c r="Y10" s="15"/>
    </row>
    <row r="11" spans="1:25" s="10" customFormat="1" ht="14.4" customHeight="1" x14ac:dyDescent="0.3">
      <c r="A11" s="112"/>
      <c r="B11" s="25">
        <v>3</v>
      </c>
      <c r="C11" s="20"/>
      <c r="D11" s="11" t="s">
        <v>4</v>
      </c>
      <c r="E11" s="3">
        <v>45</v>
      </c>
      <c r="F11" s="3">
        <v>14</v>
      </c>
      <c r="G11" s="24" t="s">
        <v>5</v>
      </c>
      <c r="H11" s="4">
        <f t="shared" si="3"/>
        <v>45</v>
      </c>
      <c r="I11" s="23" t="s">
        <v>5</v>
      </c>
      <c r="J11" s="39">
        <v>0</v>
      </c>
      <c r="K11" s="102"/>
      <c r="L11" s="78">
        <v>3</v>
      </c>
      <c r="M11" s="91"/>
      <c r="N11" s="2" t="s">
        <v>4</v>
      </c>
      <c r="O11" s="59"/>
      <c r="P11" s="59"/>
      <c r="Q11" s="24"/>
      <c r="R11" s="4">
        <f t="shared" si="4"/>
        <v>0</v>
      </c>
      <c r="S11" s="4"/>
      <c r="T11" s="4">
        <f t="shared" si="1"/>
        <v>0</v>
      </c>
      <c r="U11" s="4"/>
      <c r="V11" s="4"/>
      <c r="W11" s="4">
        <f t="shared" si="2"/>
        <v>0</v>
      </c>
      <c r="X11" s="4"/>
      <c r="Y11" s="15"/>
    </row>
    <row r="12" spans="1:25" s="10" customFormat="1" ht="14.4" customHeight="1" x14ac:dyDescent="0.3">
      <c r="A12" s="112"/>
      <c r="B12" s="25">
        <v>4</v>
      </c>
      <c r="C12" s="20"/>
      <c r="D12" s="11" t="s">
        <v>6</v>
      </c>
      <c r="E12" s="3">
        <v>0</v>
      </c>
      <c r="F12" s="3">
        <v>1</v>
      </c>
      <c r="G12" s="3">
        <v>3</v>
      </c>
      <c r="H12" s="4">
        <f t="shared" si="3"/>
        <v>3</v>
      </c>
      <c r="I12" s="23" t="s">
        <v>5</v>
      </c>
      <c r="J12" s="39">
        <v>0</v>
      </c>
      <c r="K12" s="102"/>
      <c r="L12" s="78">
        <v>4</v>
      </c>
      <c r="M12" s="91"/>
      <c r="N12" s="2" t="s">
        <v>6</v>
      </c>
      <c r="O12" s="59"/>
      <c r="P12" s="59"/>
      <c r="Q12" s="3"/>
      <c r="R12" s="4">
        <f t="shared" si="4"/>
        <v>0</v>
      </c>
      <c r="S12" s="4"/>
      <c r="T12" s="4">
        <f t="shared" si="1"/>
        <v>0</v>
      </c>
      <c r="U12" s="4"/>
      <c r="V12" s="4"/>
      <c r="W12" s="4">
        <f t="shared" si="2"/>
        <v>0</v>
      </c>
      <c r="X12" s="4"/>
      <c r="Y12" s="15"/>
    </row>
    <row r="13" spans="1:25" s="10" customFormat="1" ht="14.4" customHeight="1" x14ac:dyDescent="0.3">
      <c r="A13" s="112"/>
      <c r="B13" s="25">
        <v>5</v>
      </c>
      <c r="C13" s="20"/>
      <c r="D13" s="11" t="s">
        <v>7</v>
      </c>
      <c r="E13" s="3">
        <v>74</v>
      </c>
      <c r="F13" s="3">
        <v>34</v>
      </c>
      <c r="G13" s="24" t="s">
        <v>5</v>
      </c>
      <c r="H13" s="4">
        <f t="shared" si="3"/>
        <v>74</v>
      </c>
      <c r="I13" s="23" t="s">
        <v>5</v>
      </c>
      <c r="J13" s="40">
        <v>1</v>
      </c>
      <c r="K13" s="102"/>
      <c r="L13" s="78">
        <v>5</v>
      </c>
      <c r="M13" s="91"/>
      <c r="N13" s="2" t="s">
        <v>7</v>
      </c>
      <c r="O13" s="59">
        <v>75</v>
      </c>
      <c r="P13" s="59">
        <v>0</v>
      </c>
      <c r="Q13" s="24">
        <v>19</v>
      </c>
      <c r="R13" s="4">
        <v>94</v>
      </c>
      <c r="S13" s="4"/>
      <c r="T13" s="4">
        <v>94</v>
      </c>
      <c r="U13" s="4">
        <v>31</v>
      </c>
      <c r="V13" s="4">
        <v>11</v>
      </c>
      <c r="W13" s="4">
        <f t="shared" si="2"/>
        <v>42</v>
      </c>
      <c r="X13" s="4">
        <v>11</v>
      </c>
      <c r="Y13" s="13">
        <v>1</v>
      </c>
    </row>
    <row r="14" spans="1:25" s="10" customFormat="1" ht="14.4" customHeight="1" x14ac:dyDescent="0.3">
      <c r="A14" s="112"/>
      <c r="B14" s="35"/>
      <c r="C14" s="20"/>
      <c r="D14" s="11" t="s">
        <v>17</v>
      </c>
      <c r="E14" s="36">
        <v>0</v>
      </c>
      <c r="F14" s="36">
        <v>0</v>
      </c>
      <c r="G14" s="36">
        <v>0</v>
      </c>
      <c r="H14" s="4">
        <f t="shared" si="3"/>
        <v>0</v>
      </c>
      <c r="I14" s="36">
        <v>0</v>
      </c>
      <c r="J14" s="39">
        <v>0</v>
      </c>
      <c r="K14" s="102"/>
      <c r="L14" s="78"/>
      <c r="M14" s="91"/>
      <c r="N14" s="2" t="s">
        <v>17</v>
      </c>
      <c r="O14" s="62"/>
      <c r="P14" s="62"/>
      <c r="Q14" s="36"/>
      <c r="R14" s="4">
        <f t="shared" si="4"/>
        <v>0</v>
      </c>
      <c r="S14" s="4"/>
      <c r="T14" s="4">
        <f t="shared" si="1"/>
        <v>0</v>
      </c>
      <c r="U14" s="4"/>
      <c r="V14" s="4"/>
      <c r="W14" s="4">
        <f t="shared" si="2"/>
        <v>0</v>
      </c>
      <c r="X14" s="4"/>
      <c r="Y14" s="15"/>
    </row>
    <row r="15" spans="1:25" s="10" customFormat="1" ht="14.4" customHeight="1" x14ac:dyDescent="0.3">
      <c r="A15" s="112"/>
      <c r="B15" s="25">
        <v>6</v>
      </c>
      <c r="C15" s="20"/>
      <c r="D15" s="11" t="s">
        <v>8</v>
      </c>
      <c r="E15" s="5">
        <v>8</v>
      </c>
      <c r="F15" s="3">
        <v>4</v>
      </c>
      <c r="G15" s="24" t="s">
        <v>5</v>
      </c>
      <c r="H15" s="4">
        <f t="shared" si="3"/>
        <v>8</v>
      </c>
      <c r="I15" s="23" t="s">
        <v>5</v>
      </c>
      <c r="J15" s="39">
        <v>0</v>
      </c>
      <c r="K15" s="102"/>
      <c r="L15" s="78">
        <v>6</v>
      </c>
      <c r="M15" s="91"/>
      <c r="N15" s="2" t="s">
        <v>8</v>
      </c>
      <c r="O15" s="63"/>
      <c r="P15" s="63"/>
      <c r="Q15" s="24"/>
      <c r="R15" s="4">
        <f t="shared" si="4"/>
        <v>0</v>
      </c>
      <c r="S15" s="4"/>
      <c r="T15" s="4">
        <f t="shared" si="1"/>
        <v>0</v>
      </c>
      <c r="U15" s="4"/>
      <c r="V15" s="4"/>
      <c r="W15" s="4">
        <f t="shared" si="2"/>
        <v>0</v>
      </c>
      <c r="X15" s="4"/>
      <c r="Y15" s="15"/>
    </row>
    <row r="16" spans="1:25" s="10" customFormat="1" ht="14.4" customHeight="1" x14ac:dyDescent="0.3">
      <c r="A16" s="113"/>
      <c r="B16" s="25">
        <v>7</v>
      </c>
      <c r="C16" s="20"/>
      <c r="D16" s="11" t="s">
        <v>9</v>
      </c>
      <c r="E16" s="5">
        <v>18</v>
      </c>
      <c r="F16" s="3">
        <v>9</v>
      </c>
      <c r="G16" s="24" t="s">
        <v>5</v>
      </c>
      <c r="H16" s="4">
        <f t="shared" si="3"/>
        <v>18</v>
      </c>
      <c r="I16" s="23" t="s">
        <v>5</v>
      </c>
      <c r="J16" s="39">
        <v>0</v>
      </c>
      <c r="K16" s="103"/>
      <c r="L16" s="78">
        <v>7</v>
      </c>
      <c r="M16" s="91"/>
      <c r="N16" s="2" t="s">
        <v>9</v>
      </c>
      <c r="O16" s="63"/>
      <c r="P16" s="63"/>
      <c r="Q16" s="24"/>
      <c r="R16" s="4">
        <f t="shared" si="4"/>
        <v>0</v>
      </c>
      <c r="S16" s="4"/>
      <c r="T16" s="4">
        <f t="shared" si="1"/>
        <v>0</v>
      </c>
      <c r="U16" s="4"/>
      <c r="V16" s="4"/>
      <c r="W16" s="4">
        <f t="shared" si="2"/>
        <v>0</v>
      </c>
      <c r="X16" s="4"/>
      <c r="Y16" s="15"/>
    </row>
    <row r="17" spans="1:25" s="10" customFormat="1" ht="14.4" customHeight="1" thickBot="1" x14ac:dyDescent="0.35">
      <c r="A17" s="6" t="s">
        <v>10</v>
      </c>
      <c r="B17" s="8">
        <v>7</v>
      </c>
      <c r="C17" s="21">
        <v>1</v>
      </c>
      <c r="D17" s="12"/>
      <c r="E17" s="7">
        <f>SUM(E8:E16)</f>
        <v>153</v>
      </c>
      <c r="F17" s="7">
        <f t="shared" ref="F17:G17" si="5">SUM(F8:F16)</f>
        <v>65</v>
      </c>
      <c r="G17" s="7">
        <f t="shared" si="5"/>
        <v>3</v>
      </c>
      <c r="H17" s="19">
        <f>SUM(E17,G17)</f>
        <v>156</v>
      </c>
      <c r="I17" s="7">
        <v>28</v>
      </c>
      <c r="J17" s="41">
        <f>SUM(J8:J16)</f>
        <v>1</v>
      </c>
      <c r="K17" s="85" t="s">
        <v>10</v>
      </c>
      <c r="L17" s="79">
        <v>7</v>
      </c>
      <c r="M17" s="92">
        <v>1</v>
      </c>
      <c r="N17" s="7"/>
      <c r="O17" s="60"/>
      <c r="P17" s="60"/>
      <c r="Q17" s="7"/>
      <c r="R17" s="7">
        <f t="shared" si="4"/>
        <v>0</v>
      </c>
      <c r="S17" s="19"/>
      <c r="T17" s="7">
        <f t="shared" si="1"/>
        <v>0</v>
      </c>
      <c r="U17" s="19"/>
      <c r="V17" s="19"/>
      <c r="W17" s="69">
        <f t="shared" si="2"/>
        <v>0</v>
      </c>
      <c r="X17" s="19"/>
      <c r="Y17" s="14"/>
    </row>
    <row r="18" spans="1:25" s="10" customFormat="1" ht="14.4" customHeight="1" thickTop="1" thickBot="1" x14ac:dyDescent="0.35">
      <c r="A18" s="49"/>
      <c r="B18" s="50"/>
      <c r="C18" s="51"/>
      <c r="D18" s="98" t="s">
        <v>24</v>
      </c>
      <c r="E18" s="99"/>
      <c r="F18" s="100"/>
      <c r="G18" s="52"/>
      <c r="H18" s="54">
        <v>156</v>
      </c>
      <c r="I18" s="55">
        <v>28</v>
      </c>
      <c r="J18" s="53">
        <v>1</v>
      </c>
      <c r="K18" s="86"/>
      <c r="L18" s="80"/>
      <c r="M18" s="93"/>
      <c r="N18" s="66"/>
      <c r="O18" s="101" t="s">
        <v>31</v>
      </c>
      <c r="P18" s="101"/>
      <c r="Q18" s="101"/>
      <c r="R18" s="68"/>
      <c r="S18" s="70"/>
      <c r="T18" s="70"/>
      <c r="U18" s="68"/>
      <c r="V18" s="67"/>
      <c r="W18" s="67"/>
      <c r="X18" s="74"/>
      <c r="Y18" s="70"/>
    </row>
    <row r="19" spans="1:25" ht="15" thickTop="1" x14ac:dyDescent="0.3"/>
  </sheetData>
  <mergeCells count="16">
    <mergeCell ref="D18:F18"/>
    <mergeCell ref="O18:Q18"/>
    <mergeCell ref="K8:K16"/>
    <mergeCell ref="O6:R6"/>
    <mergeCell ref="A1:I1"/>
    <mergeCell ref="A2:D2"/>
    <mergeCell ref="A3:D3"/>
    <mergeCell ref="A8:A16"/>
    <mergeCell ref="E5:J5"/>
    <mergeCell ref="A4:J4"/>
    <mergeCell ref="K2:N2"/>
    <mergeCell ref="K3:N3"/>
    <mergeCell ref="K4:Y4"/>
    <mergeCell ref="K5:Y5"/>
    <mergeCell ref="U6:X6"/>
    <mergeCell ref="L6:N6"/>
  </mergeCells>
  <pageMargins left="0.25" right="0.25" top="0.75" bottom="0.75" header="0.3" footer="0.3"/>
  <pageSetup scale="61" fitToHeight="0" orientation="landscape" r:id="rId1"/>
  <headerFooter>
    <oddFooter>&amp;L&amp;D&amp;R&amp;P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7c9e886-db48-4ab6-91b9-e67731e8c133">
      <UserInfo>
        <DisplayName>s-1-5-21-3005182027-2951508605-2634532121-8565269</DisplayName>
        <AccountId>18</AccountId>
        <AccountType/>
      </UserInfo>
      <UserInfo>
        <DisplayName>Hoskinson, Carolyn</DisplayName>
        <AccountId>381</AccountId>
        <AccountType/>
      </UserInfo>
      <UserInfo>
        <DisplayName>Hagan, Lela</DisplayName>
        <AccountId>525</AccountId>
        <AccountType/>
      </UserInfo>
      <UserInfo>
        <DisplayName>Knighton, Erin</DisplayName>
        <AccountId>365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80B7CF84A5D428BC674484B82C0C9" ma:contentTypeVersion="1" ma:contentTypeDescription="Create a new document." ma:contentTypeScope="" ma:versionID="cf7343dc25f5076449820f04d2967a66">
  <xsd:schema xmlns:xsd="http://www.w3.org/2001/XMLSchema" xmlns:xs="http://www.w3.org/2001/XMLSchema" xmlns:p="http://schemas.microsoft.com/office/2006/metadata/properties" xmlns:ns2="e7c9e886-db48-4ab6-91b9-e67731e8c133" targetNamespace="http://schemas.microsoft.com/office/2006/metadata/properties" ma:root="true" ma:fieldsID="6dc701bc565a108d18f544716ca25be2" ns2:_="">
    <xsd:import namespace="e7c9e886-db48-4ab6-91b9-e67731e8c13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9e886-db48-4ab6-91b9-e67731e8c1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DA04B-1E56-4A5B-A350-F2BC0BA57B43}">
  <ds:schemaRefs>
    <ds:schemaRef ds:uri="http://schemas.microsoft.com/sharepoint/v3/contenttype/forms"/>
  </ds:schemaRefs>
</ds:datastoreItem>
</file>

<file path=customXml/itemProps2.xml><?xml version="1.0" encoding="utf-8"?>
<ds:datastoreItem xmlns:ds="http://schemas.openxmlformats.org/officeDocument/2006/customXml" ds:itemID="{240B5945-0CCE-4E3C-9293-2ED34208A89A}">
  <ds:schemaRefs>
    <ds:schemaRef ds:uri="http://schemas.microsoft.com/office/2006/metadata/properties"/>
    <ds:schemaRef ds:uri="http://purl.org/dc/elements/1.1/"/>
    <ds:schemaRef ds:uri="http://purl.org/dc/terms/"/>
    <ds:schemaRef ds:uri="e7c9e886-db48-4ab6-91b9-e67731e8c133"/>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599A1E75-B329-4B02-8324-1A16106A2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9e886-db48-4ab6-91b9-e67731e8c1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2016 Tribes with USTs &amp; Backlog</vt:lpstr>
      <vt:lpstr>'2016 Tribes with USTs &amp; Backlog'!Print_Area</vt:lpstr>
      <vt:lpstr>'2016 Tribes with USTs &amp; Backlog'!Print_Titles</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tribal RSO</dc:subject>
  <dc:creator>Barrows.Judy@epa.gov</dc:creator>
  <cp:lastModifiedBy>Kate Bird</cp:lastModifiedBy>
  <cp:lastPrinted>2016-09-21T20:30:23Z</cp:lastPrinted>
  <dcterms:created xsi:type="dcterms:W3CDTF">2014-02-19T11:30:40Z</dcterms:created>
  <dcterms:modified xsi:type="dcterms:W3CDTF">2016-11-28T17:33:09Z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0x01010400C4BF3A986423CF41B282AF04BD54B08C</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