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2F" lockStructure="1"/>
  <bookViews>
    <workbookView xWindow="480" yWindow="210" windowWidth="19440" windowHeight="9465" tabRatio="690"/>
  </bookViews>
  <sheets>
    <sheet name="1. Current Status" sheetId="1" r:id="rId1"/>
    <sheet name="2. History &amp; Env Conditions" sheetId="3" r:id="rId2"/>
    <sheet name="3. Reuse Planning" sheetId="2" r:id="rId3"/>
  </sheets>
  <definedNames>
    <definedName name="_xlnm.Print_Titles" localSheetId="2">'3. Reuse Planning'!$1:$1</definedName>
  </definedNames>
  <calcPr calcId="145621"/>
</workbook>
</file>

<file path=xl/calcChain.xml><?xml version="1.0" encoding="utf-8"?>
<calcChain xmlns="http://schemas.openxmlformats.org/spreadsheetml/2006/main">
  <c r="K55" i="1" l="1"/>
  <c r="J55" i="1"/>
  <c r="I55" i="1"/>
  <c r="H55" i="1"/>
  <c r="G55" i="1"/>
  <c r="F55" i="1"/>
  <c r="E55" i="1"/>
  <c r="D55" i="1"/>
  <c r="C55" i="1"/>
  <c r="B55" i="1"/>
  <c r="K36" i="1"/>
  <c r="J36" i="1"/>
  <c r="I36" i="1"/>
  <c r="H36" i="1"/>
  <c r="G36" i="1"/>
  <c r="F36" i="1"/>
  <c r="E36" i="1"/>
  <c r="D36" i="1"/>
  <c r="C36" i="1"/>
  <c r="B36" i="1"/>
  <c r="K3" i="1"/>
  <c r="K1" i="2" s="1"/>
  <c r="J3" i="1"/>
  <c r="J1" i="2" s="1"/>
  <c r="I3" i="1"/>
  <c r="I1" i="3" s="1"/>
  <c r="H3" i="1"/>
  <c r="H1" i="2" s="1"/>
  <c r="G3" i="1"/>
  <c r="G1" i="3" s="1"/>
  <c r="K1" i="3" l="1"/>
  <c r="J1" i="3"/>
  <c r="H1" i="3"/>
  <c r="I1" i="2"/>
  <c r="G1" i="2"/>
  <c r="A55" i="1"/>
  <c r="A36" i="1"/>
  <c r="F3" i="1"/>
  <c r="F1" i="3" s="1"/>
  <c r="F1" i="2" l="1"/>
  <c r="E3" i="1"/>
  <c r="D3" i="1"/>
  <c r="C3" i="1"/>
  <c r="B3" i="1"/>
  <c r="B16" i="1"/>
  <c r="B15" i="1"/>
  <c r="B14" i="1"/>
  <c r="C14" i="1" s="1"/>
  <c r="D14" i="1" s="1"/>
  <c r="E14" i="1" s="1"/>
  <c r="F14" i="1" s="1"/>
  <c r="G14" i="1" s="1"/>
  <c r="H14" i="1" s="1"/>
  <c r="I14" i="1" s="1"/>
  <c r="J14" i="1" s="1"/>
  <c r="K14" i="1" s="1"/>
  <c r="B13" i="1"/>
  <c r="C13" i="1" s="1"/>
  <c r="D13" i="1" s="1"/>
  <c r="E13" i="1" s="1"/>
  <c r="F13" i="1" s="1"/>
  <c r="G13" i="1" s="1"/>
  <c r="H13" i="1" s="1"/>
  <c r="I13" i="1" s="1"/>
  <c r="J13" i="1" s="1"/>
  <c r="K13" i="1" s="1"/>
  <c r="C15" i="1" l="1"/>
  <c r="C11" i="3" s="1"/>
  <c r="B11" i="3"/>
  <c r="C16" i="1"/>
  <c r="C12" i="3" s="1"/>
  <c r="B12" i="3"/>
  <c r="C1" i="3"/>
  <c r="C1" i="2"/>
  <c r="D1" i="3"/>
  <c r="D1" i="2"/>
  <c r="E1" i="3"/>
  <c r="E1" i="2"/>
  <c r="B1" i="3"/>
  <c r="B1" i="2"/>
  <c r="D16" i="1" l="1"/>
  <c r="D12" i="3" s="1"/>
  <c r="D15" i="1"/>
  <c r="D11" i="3" s="1"/>
  <c r="E16" i="1" l="1"/>
  <c r="E12" i="3" s="1"/>
  <c r="E15" i="1"/>
  <c r="E11" i="3" s="1"/>
  <c r="F15" i="1" l="1"/>
  <c r="F16" i="1"/>
  <c r="F11" i="3" l="1"/>
  <c r="G15" i="1"/>
  <c r="F12" i="3"/>
  <c r="G16" i="1"/>
  <c r="H16" i="1" l="1"/>
  <c r="G12" i="3"/>
  <c r="H15" i="1"/>
  <c r="G11" i="3"/>
  <c r="I15" i="1" l="1"/>
  <c r="H11" i="3"/>
  <c r="I16" i="1"/>
  <c r="H12" i="3"/>
  <c r="J16" i="1" l="1"/>
  <c r="I12" i="3"/>
  <c r="J15" i="1"/>
  <c r="I11" i="3"/>
  <c r="K16" i="1" l="1"/>
  <c r="J12" i="3"/>
  <c r="K15" i="1"/>
  <c r="J11" i="3"/>
  <c r="K11" i="3" l="1"/>
  <c r="K12" i="3"/>
</calcChain>
</file>

<file path=xl/sharedStrings.xml><?xml version="1.0" encoding="utf-8"?>
<sst xmlns="http://schemas.openxmlformats.org/spreadsheetml/2006/main" count="137" uniqueCount="82">
  <si>
    <t>Property Name</t>
  </si>
  <si>
    <t>Current Zoning</t>
  </si>
  <si>
    <t>Current Owner</t>
  </si>
  <si>
    <t>Tax Map Parcel Number(s)</t>
  </si>
  <si>
    <t>Are there any restrictions for the future use as a transit stop?</t>
  </si>
  <si>
    <t>Number of Buildings</t>
  </si>
  <si>
    <t>Who were the prior owners and tenants of the property?</t>
  </si>
  <si>
    <t>Are there infrastructure issues that need to be addressed (e.g., access roads, utilities)?</t>
  </si>
  <si>
    <t>Owner Contact Information</t>
  </si>
  <si>
    <t>Number of Aboveground Storage Tanks</t>
  </si>
  <si>
    <t>Number of Underground Storage Tanks</t>
  </si>
  <si>
    <t>Address</t>
  </si>
  <si>
    <t>Brief Description of Buildings</t>
  </si>
  <si>
    <t>Address (if different from property address)</t>
  </si>
  <si>
    <t>Parcel Size (acres)</t>
  </si>
  <si>
    <t>Other Identifying Information</t>
  </si>
  <si>
    <t>Environmental Conditions</t>
  </si>
  <si>
    <t>Have potentially responsible parties been identified? If yes, list them here.</t>
  </si>
  <si>
    <t>Is there clear title to the parcel?</t>
  </si>
  <si>
    <t>If no, or unknown, describe:</t>
  </si>
  <si>
    <t>Brief Description of the Property's Physical Characteristics</t>
  </si>
  <si>
    <t>Are Any Buildings of Historical Importance?</t>
  </si>
  <si>
    <t>Number of Buildings/Structures</t>
  </si>
  <si>
    <t xml:space="preserve">List any general and reuse planning studies that have been completed for the property or surrounding area in the last ten years. </t>
  </si>
  <si>
    <t>If cleanup has occurred or is planned for the property, has a cleanup action plan been developed?</t>
  </si>
  <si>
    <t xml:space="preserve">Has an evaluation of the property’s suitability for use as a transit stop been completed? </t>
  </si>
  <si>
    <t>Is there safe walking access to the property (sidewalks)?</t>
  </si>
  <si>
    <t>Is there safe bicycle access to the property (is the road safely accessible to bicycles)?</t>
  </si>
  <si>
    <t>Community Factors</t>
  </si>
  <si>
    <t>Describe other relevant community factors (e.g., demographics of surrounding area, work force characteristics, and access to transit)</t>
  </si>
  <si>
    <t>Financial Considerations</t>
  </si>
  <si>
    <t>Other</t>
  </si>
  <si>
    <t xml:space="preserve">If studies have been conducted, summarize the key findings.  </t>
  </si>
  <si>
    <t>Cleanup and Reuse Planning</t>
  </si>
  <si>
    <t>Known conditions</t>
  </si>
  <si>
    <t>Suspected conditions</t>
  </si>
  <si>
    <t>Have any conditions been identified on adjacent properties or expected to migrate beyond the property boundaries?</t>
  </si>
  <si>
    <t>If yes, list the condition(s) here</t>
  </si>
  <si>
    <t>Which condition(s) has been assessed?</t>
  </si>
  <si>
    <t>Which condition(s) has been cleaned up?</t>
  </si>
  <si>
    <t>Activity 1</t>
  </si>
  <si>
    <t>Activity 2</t>
  </si>
  <si>
    <t>Activity 3</t>
  </si>
  <si>
    <t>Activity 4</t>
  </si>
  <si>
    <t>1. Current Status</t>
  </si>
  <si>
    <t>2. Property History &amp; Environmental Conditions</t>
  </si>
  <si>
    <t>3. Reuse Planning</t>
  </si>
  <si>
    <t>If yes, describe the cleanup action plan</t>
  </si>
  <si>
    <t>Estimated number of households within walking distance of the property (1 mile radius)</t>
  </si>
  <si>
    <t>If yes, summarize key findings</t>
  </si>
  <si>
    <t>If yes, describe</t>
  </si>
  <si>
    <t>Are there significant data gaps (e.g., ownership status) that are important to resolve?</t>
  </si>
  <si>
    <t>Is there another parcel on the property?</t>
  </si>
  <si>
    <t>Which condition(s) has planned or existing environmental restrictions (e.g., institutional controls, engineering controls)? Describe the restrictions.</t>
  </si>
  <si>
    <t>History</t>
  </si>
  <si>
    <t>Property Information</t>
  </si>
  <si>
    <t>Parcel 1 Information</t>
  </si>
  <si>
    <t>Parcel 2 Information</t>
  </si>
  <si>
    <t>Parcel 3 Information</t>
  </si>
  <si>
    <t>Property Size (acres)</t>
  </si>
  <si>
    <t>Describe environmental conditions on the property (including conditions stemming from the use of asbestos, lead-paint and other hazardous materials in structures)?  List them as known or suspected conditions.</t>
  </si>
  <si>
    <t>No</t>
  </si>
  <si>
    <t>Property Point of Contact (name, phone number)</t>
  </si>
  <si>
    <t>Brief Description of the Property's Current Use</t>
  </si>
  <si>
    <t xml:space="preserve">If yes, summarize key findings, including physical features of the property that would limit or support future uses.   </t>
  </si>
  <si>
    <t>Describe any known financial constraints</t>
  </si>
  <si>
    <t>Are there immediate threats to human health and the environment (e.g., contaminated soil) associated with the environmental condition identified on the property?</t>
  </si>
  <si>
    <t>What federal and/or state cleanup programs (e.g., Superfund) are potentially applicable to the property?</t>
  </si>
  <si>
    <t xml:space="preserve">Are there any Department of Transportation issues to consider? </t>
  </si>
  <si>
    <t>Infrastructure and Access</t>
  </si>
  <si>
    <r>
      <t xml:space="preserve">Property Suitability for Transit </t>
    </r>
    <r>
      <rPr>
        <b/>
        <i/>
        <sz val="11"/>
        <color theme="0"/>
        <rFont val="Arial Narrow"/>
        <family val="2"/>
      </rPr>
      <t>(optional section)</t>
    </r>
  </si>
  <si>
    <t>What is the preferred reuse for the property?</t>
  </si>
  <si>
    <t>If yes, is the cleanup action consistent with the potential future use of the property?</t>
  </si>
  <si>
    <t>Describe property history or regulatory status factors that should be considered in planning for the preferred reuse</t>
  </si>
  <si>
    <t>Describe the level of support for the preferred reuse of this property from municipal officials, community, other key stakeholders</t>
  </si>
  <si>
    <t>Describe property features that should be considered in planning for the preferred reuse</t>
  </si>
  <si>
    <t>Describe environmental condition factors that should be considered in planning for the preferred reuse</t>
  </si>
  <si>
    <t>Are there surrounding land uses that would impede development of the preferred reuse?</t>
  </si>
  <si>
    <t xml:space="preserve">What is the relationship of the property to nearby community activities and land uses?  </t>
  </si>
  <si>
    <t>Is there adequate road access to the property?</t>
  </si>
  <si>
    <t>Are there other factors that could limit the property's preferred reuse?</t>
  </si>
  <si>
    <t>Has a preliminary financial feasibility analysis of the preferred reuse been performed to determine whether the reuse is realistic for the property?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</si>
</sst>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hidden="1"/>
    </xf>
    <xf numFmtId="0" fontId="2" fillId="5" borderId="4" xfId="0" applyFont="1" applyFill="1" applyBorder="1" applyAlignment="1" applyProtection="1"/>
    <xf numFmtId="0" fontId="1" fillId="4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wrapText="1"/>
    </xf>
    <xf numFmtId="0" fontId="6" fillId="0" borderId="2" xfId="0" applyFont="1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1" fillId="4" borderId="5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1" fillId="4" borderId="1" xfId="0" applyFont="1" applyFill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5" fillId="6" borderId="5" xfId="0" applyFont="1" applyFill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 wrapText="1"/>
      <protection locked="0"/>
    </xf>
    <xf numFmtId="0" fontId="3" fillId="6" borderId="1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2" fillId="5" borderId="3" xfId="0" applyFont="1" applyFill="1" applyBorder="1" applyAlignment="1" applyProtection="1">
      <alignment horizontal="center" wrapText="1"/>
    </xf>
    <xf numFmtId="0" fontId="4" fillId="0" borderId="0" xfId="0" applyFont="1" applyProtection="1">
      <protection locked="0"/>
    </xf>
    <xf numFmtId="0" fontId="1" fillId="4" borderId="7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 vertical="center" wrapText="1"/>
      <protection locked="0"/>
    </xf>
    <xf numFmtId="0" fontId="1" fillId="5" borderId="6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wrapText="1"/>
    </xf>
    <xf numFmtId="0" fontId="3" fillId="0" borderId="5" xfId="0" applyFont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Protection="1"/>
    <xf numFmtId="0" fontId="1" fillId="4" borderId="5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1" fillId="5" borderId="5" xfId="0" applyFont="1" applyFill="1" applyBorder="1" applyAlignment="1" applyProtection="1">
      <alignment horizontal="left" vertical="center" wrapText="1"/>
    </xf>
    <xf numFmtId="0" fontId="1" fillId="7" borderId="5" xfId="0" applyFont="1" applyFill="1" applyBorder="1" applyAlignment="1" applyProtection="1">
      <alignment horizontal="left" vertical="center" wrapText="1"/>
    </xf>
    <xf numFmtId="0" fontId="1" fillId="7" borderId="7" xfId="0" applyFont="1" applyFill="1" applyBorder="1" applyAlignment="1" applyProtection="1">
      <alignment horizontal="left" vertical="center" wrapText="1"/>
      <protection locked="0"/>
    </xf>
    <xf numFmtId="0" fontId="1" fillId="7" borderId="6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74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6.5" x14ac:dyDescent="0.3"/>
  <cols>
    <col min="1" max="1" width="50.28515625" style="11" customWidth="1"/>
    <col min="2" max="2" width="40.7109375" style="13" customWidth="1"/>
    <col min="3" max="11" width="40.7109375" style="1" customWidth="1"/>
    <col min="12" max="16384" width="9.140625" style="1"/>
  </cols>
  <sheetData>
    <row r="1" spans="1:11" x14ac:dyDescent="0.3">
      <c r="A1" s="1"/>
      <c r="B1" s="1"/>
    </row>
    <row r="3" spans="1:11" s="2" customFormat="1" ht="37.5" customHeight="1" x14ac:dyDescent="0.25">
      <c r="A3" s="15" t="s">
        <v>44</v>
      </c>
      <c r="B3" s="28" t="str">
        <f>"Property #1: "&amp;$B$5</f>
        <v xml:space="preserve">Property #1: </v>
      </c>
      <c r="C3" s="29" t="str">
        <f>"Property #2: "&amp;$C$5</f>
        <v xml:space="preserve">Property #2: </v>
      </c>
      <c r="D3" s="29" t="str">
        <f>"Property #3: "&amp;$D$5</f>
        <v xml:space="preserve">Property #3: </v>
      </c>
      <c r="E3" s="29" t="str">
        <f>"Property #4: "&amp;$E$5</f>
        <v xml:space="preserve">Property #4: </v>
      </c>
      <c r="F3" s="29" t="str">
        <f>"Property #5: "&amp;$E$5</f>
        <v xml:space="preserve">Property #5: </v>
      </c>
      <c r="G3" s="29" t="str">
        <f>"Property #6: "&amp;$E$5</f>
        <v xml:space="preserve">Property #6: </v>
      </c>
      <c r="H3" s="29" t="str">
        <f>"Property #7: "&amp;$E$5</f>
        <v xml:space="preserve">Property #7: </v>
      </c>
      <c r="I3" s="29" t="str">
        <f>"Property #8: "&amp;$E$5</f>
        <v xml:space="preserve">Property #8: </v>
      </c>
      <c r="J3" s="29" t="str">
        <f>"Property #9: "&amp;$E$5</f>
        <v xml:space="preserve">Property #9: </v>
      </c>
      <c r="K3" s="29" t="str">
        <f>"Property #10: "&amp;$E$5</f>
        <v xml:space="preserve">Property #10: </v>
      </c>
    </row>
    <row r="4" spans="1:11" x14ac:dyDescent="0.3">
      <c r="A4" s="16" t="s">
        <v>55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3">
      <c r="A5" s="17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3">
      <c r="A6" s="17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">
      <c r="A7" s="18" t="s">
        <v>11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8.25" customHeight="1" x14ac:dyDescent="0.3">
      <c r="A8" s="19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3">
      <c r="A9" s="17" t="s">
        <v>63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17" t="s">
        <v>20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18" t="s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8.25" customHeight="1" x14ac:dyDescent="0.3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3">
      <c r="A13" s="18" t="s">
        <v>59</v>
      </c>
      <c r="B13" s="30">
        <f t="shared" ref="B13:F16" si="0">SUMIF($A$18:$A$311,A13,$B$18:$B$311)</f>
        <v>0</v>
      </c>
      <c r="C13" s="30">
        <f t="shared" si="0"/>
        <v>0</v>
      </c>
      <c r="D13" s="30">
        <f t="shared" si="0"/>
        <v>0</v>
      </c>
      <c r="E13" s="30">
        <f t="shared" si="0"/>
        <v>0</v>
      </c>
      <c r="F13" s="30">
        <f t="shared" si="0"/>
        <v>0</v>
      </c>
      <c r="G13" s="30">
        <f t="shared" ref="G13:G16" si="1">SUMIF($A$18:$A$311,F13,$B$18:$B$311)</f>
        <v>0</v>
      </c>
      <c r="H13" s="30">
        <f t="shared" ref="H13:H16" si="2">SUMIF($A$18:$A$311,G13,$B$18:$B$311)</f>
        <v>0</v>
      </c>
      <c r="I13" s="30">
        <f t="shared" ref="I13:I16" si="3">SUMIF($A$18:$A$311,H13,$B$18:$B$311)</f>
        <v>0</v>
      </c>
      <c r="J13" s="30">
        <f t="shared" ref="J13:J16" si="4">SUMIF($A$18:$A$311,I13,$B$18:$B$311)</f>
        <v>0</v>
      </c>
      <c r="K13" s="30">
        <f t="shared" ref="K13:K16" si="5">SUMIF($A$18:$A$311,J13,$B$18:$B$311)</f>
        <v>0</v>
      </c>
    </row>
    <row r="14" spans="1:11" x14ac:dyDescent="0.3">
      <c r="A14" s="18" t="s">
        <v>5</v>
      </c>
      <c r="B14" s="30">
        <f t="shared" si="0"/>
        <v>0</v>
      </c>
      <c r="C14" s="30">
        <f t="shared" si="0"/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1"/>
        <v>0</v>
      </c>
      <c r="H14" s="30">
        <f t="shared" si="2"/>
        <v>0</v>
      </c>
      <c r="I14" s="30">
        <f t="shared" si="3"/>
        <v>0</v>
      </c>
      <c r="J14" s="30">
        <f t="shared" si="4"/>
        <v>0</v>
      </c>
      <c r="K14" s="30">
        <f t="shared" si="5"/>
        <v>0</v>
      </c>
    </row>
    <row r="15" spans="1:11" x14ac:dyDescent="0.3">
      <c r="A15" s="18" t="s">
        <v>9</v>
      </c>
      <c r="B15" s="30">
        <f t="shared" si="0"/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1"/>
        <v>0</v>
      </c>
      <c r="H15" s="30">
        <f t="shared" si="2"/>
        <v>0</v>
      </c>
      <c r="I15" s="30">
        <f t="shared" si="3"/>
        <v>0</v>
      </c>
      <c r="J15" s="30">
        <f t="shared" si="4"/>
        <v>0</v>
      </c>
      <c r="K15" s="30">
        <f t="shared" si="5"/>
        <v>0</v>
      </c>
    </row>
    <row r="16" spans="1:11" x14ac:dyDescent="0.3">
      <c r="A16" s="18" t="s">
        <v>10</v>
      </c>
      <c r="B16" s="30">
        <f t="shared" si="0"/>
        <v>0</v>
      </c>
      <c r="C16" s="30">
        <f t="shared" si="0"/>
        <v>0</v>
      </c>
      <c r="D16" s="30">
        <f t="shared" si="0"/>
        <v>0</v>
      </c>
      <c r="E16" s="30">
        <f t="shared" si="0"/>
        <v>0</v>
      </c>
      <c r="F16" s="30">
        <f t="shared" si="0"/>
        <v>0</v>
      </c>
      <c r="G16" s="30">
        <f t="shared" si="1"/>
        <v>0</v>
      </c>
      <c r="H16" s="30">
        <f t="shared" si="2"/>
        <v>0</v>
      </c>
      <c r="I16" s="30">
        <f t="shared" si="3"/>
        <v>0</v>
      </c>
      <c r="J16" s="30">
        <f t="shared" si="4"/>
        <v>0</v>
      </c>
      <c r="K16" s="30">
        <f t="shared" si="5"/>
        <v>0</v>
      </c>
    </row>
    <row r="17" spans="1:11" ht="8.25" customHeight="1" x14ac:dyDescent="0.3">
      <c r="A17" s="21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22" t="s">
        <v>56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3">
      <c r="A19" s="18" t="s">
        <v>3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3">
      <c r="A20" s="18" t="s">
        <v>2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3">
      <c r="A21" s="18" t="s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3">
      <c r="A22" s="18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3">
      <c r="A23" s="18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3">
      <c r="A24" s="18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8.25" customHeight="1" x14ac:dyDescent="0.3">
      <c r="A25" s="23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3">
      <c r="A26" s="18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3">
      <c r="A27" s="24" t="s">
        <v>12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3">
      <c r="A28" s="24" t="s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8.25" customHeight="1" x14ac:dyDescent="0.3">
      <c r="A29" s="2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3">
      <c r="A30" s="18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3">
      <c r="A31" s="18" t="s">
        <v>10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3">
      <c r="A32" s="18" t="s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3">
      <c r="A33" s="24" t="s">
        <v>19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8.25" customHeight="1" x14ac:dyDescent="0.3">
      <c r="A34" s="2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3">
      <c r="A35" s="18" t="s">
        <v>52</v>
      </c>
      <c r="B35" s="4" t="s">
        <v>61</v>
      </c>
      <c r="C35" s="4" t="s">
        <v>61</v>
      </c>
      <c r="D35" s="4" t="s">
        <v>61</v>
      </c>
      <c r="E35" s="4" t="s">
        <v>61</v>
      </c>
      <c r="F35" s="4" t="s">
        <v>61</v>
      </c>
      <c r="G35" s="4" t="s">
        <v>61</v>
      </c>
      <c r="H35" s="4" t="s">
        <v>61</v>
      </c>
      <c r="I35" s="4" t="s">
        <v>61</v>
      </c>
      <c r="J35" s="4" t="s">
        <v>61</v>
      </c>
      <c r="K35" s="4" t="s">
        <v>61</v>
      </c>
    </row>
    <row r="36" spans="1:11" s="10" customFormat="1" x14ac:dyDescent="0.3">
      <c r="A36" s="26" t="str">
        <f>IF(SUM(B36:K36)&gt;0,"yes","no")</f>
        <v>no</v>
      </c>
      <c r="B36" s="14">
        <f>IF(B35="yes",1,0)</f>
        <v>0</v>
      </c>
      <c r="C36" s="14">
        <f t="shared" ref="C36:K36" si="6">IF(C35="yes",1,0)</f>
        <v>0</v>
      </c>
      <c r="D36" s="14">
        <f t="shared" si="6"/>
        <v>0</v>
      </c>
      <c r="E36" s="14">
        <f t="shared" si="6"/>
        <v>0</v>
      </c>
      <c r="F36" s="14">
        <f t="shared" si="6"/>
        <v>0</v>
      </c>
      <c r="G36" s="14">
        <f t="shared" si="6"/>
        <v>0</v>
      </c>
      <c r="H36" s="14">
        <f t="shared" si="6"/>
        <v>0</v>
      </c>
      <c r="I36" s="14">
        <f t="shared" si="6"/>
        <v>0</v>
      </c>
      <c r="J36" s="14">
        <f t="shared" si="6"/>
        <v>0</v>
      </c>
      <c r="K36" s="14">
        <f t="shared" si="6"/>
        <v>0</v>
      </c>
    </row>
    <row r="37" spans="1:11" x14ac:dyDescent="0.3">
      <c r="A37" s="27" t="s">
        <v>57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3">
      <c r="A38" s="18" t="s">
        <v>3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3">
      <c r="A39" s="18" t="s">
        <v>2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3">
      <c r="A40" s="18" t="s">
        <v>8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3">
      <c r="A41" s="18" t="s">
        <v>13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3">
      <c r="A42" s="18" t="s">
        <v>14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3">
      <c r="A43" s="18" t="s">
        <v>15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8.25" customHeight="1" x14ac:dyDescent="0.3">
      <c r="A44" s="23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3">
      <c r="A45" s="18" t="s">
        <v>22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3">
      <c r="A46" s="24" t="s">
        <v>12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3">
      <c r="A47" s="24" t="s">
        <v>21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8.25" customHeight="1" x14ac:dyDescent="0.3">
      <c r="A48" s="2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3">
      <c r="A49" s="18" t="s">
        <v>9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3">
      <c r="A50" s="18" t="s">
        <v>10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3">
      <c r="A51" s="18" t="s">
        <v>18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3">
      <c r="A52" s="24" t="s">
        <v>19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8.25" customHeight="1" x14ac:dyDescent="0.3">
      <c r="A53" s="23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3">
      <c r="A54" s="18" t="s">
        <v>52</v>
      </c>
      <c r="B54" s="4" t="s">
        <v>61</v>
      </c>
      <c r="C54" s="4" t="s">
        <v>61</v>
      </c>
      <c r="D54" s="4" t="s">
        <v>61</v>
      </c>
      <c r="E54" s="4" t="s">
        <v>61</v>
      </c>
      <c r="F54" s="4" t="s">
        <v>61</v>
      </c>
      <c r="G54" s="4" t="s">
        <v>61</v>
      </c>
      <c r="H54" s="4" t="s">
        <v>61</v>
      </c>
      <c r="I54" s="4" t="s">
        <v>61</v>
      </c>
      <c r="J54" s="4" t="s">
        <v>61</v>
      </c>
      <c r="K54" s="4" t="s">
        <v>61</v>
      </c>
    </row>
    <row r="55" spans="1:11" s="10" customFormat="1" x14ac:dyDescent="0.3">
      <c r="A55" s="26" t="str">
        <f>IF(SUM(B55:K55)&gt;0,"yes","no")</f>
        <v>no</v>
      </c>
      <c r="B55" s="14">
        <f>IF(B54="yes",1,0)</f>
        <v>0</v>
      </c>
      <c r="C55" s="14">
        <f t="shared" ref="C55" si="7">IF(C54="yes",1,0)</f>
        <v>0</v>
      </c>
      <c r="D55" s="14">
        <f t="shared" ref="D55" si="8">IF(D54="yes",1,0)</f>
        <v>0</v>
      </c>
      <c r="E55" s="14">
        <f t="shared" ref="E55" si="9">IF(E54="yes",1,0)</f>
        <v>0</v>
      </c>
      <c r="F55" s="14">
        <f t="shared" ref="F55" si="10">IF(F54="yes",1,0)</f>
        <v>0</v>
      </c>
      <c r="G55" s="14">
        <f t="shared" ref="G55" si="11">IF(G54="yes",1,0)</f>
        <v>0</v>
      </c>
      <c r="H55" s="14">
        <f t="shared" ref="H55" si="12">IF(H54="yes",1,0)</f>
        <v>0</v>
      </c>
      <c r="I55" s="14">
        <f t="shared" ref="I55" si="13">IF(I54="yes",1,0)</f>
        <v>0</v>
      </c>
      <c r="J55" s="14">
        <f t="shared" ref="J55" si="14">IF(J54="yes",1,0)</f>
        <v>0</v>
      </c>
      <c r="K55" s="14">
        <f t="shared" ref="K55" si="15">IF(K54="yes",1,0)</f>
        <v>0</v>
      </c>
    </row>
    <row r="56" spans="1:11" x14ac:dyDescent="0.3">
      <c r="A56" s="27" t="s">
        <v>58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3">
      <c r="A57" s="18" t="s">
        <v>3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3">
      <c r="A58" s="18" t="s">
        <v>2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3">
      <c r="A59" s="18" t="s">
        <v>8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3">
      <c r="A60" s="18" t="s">
        <v>13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3">
      <c r="A61" s="18" t="s">
        <v>14</v>
      </c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3">
      <c r="A62" s="18" t="s">
        <v>15</v>
      </c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8.25" customHeight="1" x14ac:dyDescent="0.3">
      <c r="A63" s="23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3">
      <c r="A64" s="18" t="s">
        <v>22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3">
      <c r="A65" s="24" t="s">
        <v>12</v>
      </c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3">
      <c r="A66" s="24" t="s">
        <v>21</v>
      </c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8.25" customHeight="1" x14ac:dyDescent="0.3">
      <c r="A67" s="23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3">
      <c r="A68" s="18" t="s">
        <v>9</v>
      </c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3">
      <c r="A69" s="18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3">
      <c r="A70" s="18" t="s">
        <v>18</v>
      </c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3">
      <c r="A71" s="24" t="s">
        <v>19</v>
      </c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8.25" customHeight="1" x14ac:dyDescent="0.3">
      <c r="A72" s="8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3">
      <c r="B73" s="12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3">
      <c r="A74" s="9"/>
      <c r="B74" s="12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3">
      <c r="A75" s="9"/>
    </row>
    <row r="76" spans="1:11" x14ac:dyDescent="0.3">
      <c r="A76" s="9"/>
    </row>
    <row r="77" spans="1:11" x14ac:dyDescent="0.3">
      <c r="A77" s="9"/>
    </row>
    <row r="78" spans="1:11" x14ac:dyDescent="0.3">
      <c r="A78" s="9"/>
    </row>
    <row r="79" spans="1:11" x14ac:dyDescent="0.3">
      <c r="A79" s="9"/>
    </row>
    <row r="80" spans="1:11" x14ac:dyDescent="0.3">
      <c r="A80" s="9"/>
    </row>
    <row r="81" spans="1:1" x14ac:dyDescent="0.3">
      <c r="A81" s="9"/>
    </row>
    <row r="82" spans="1:1" x14ac:dyDescent="0.3">
      <c r="A82" s="9"/>
    </row>
    <row r="83" spans="1:1" x14ac:dyDescent="0.3">
      <c r="A83" s="9"/>
    </row>
    <row r="84" spans="1:1" x14ac:dyDescent="0.3">
      <c r="A84" s="9"/>
    </row>
    <row r="85" spans="1:1" x14ac:dyDescent="0.3">
      <c r="A85" s="9"/>
    </row>
    <row r="86" spans="1:1" x14ac:dyDescent="0.3">
      <c r="A86" s="9"/>
    </row>
    <row r="87" spans="1:1" x14ac:dyDescent="0.3">
      <c r="A87" s="9"/>
    </row>
    <row r="88" spans="1:1" x14ac:dyDescent="0.3">
      <c r="A88" s="9"/>
    </row>
    <row r="89" spans="1:1" x14ac:dyDescent="0.3">
      <c r="A89" s="9"/>
    </row>
  </sheetData>
  <conditionalFormatting sqref="B37:K54">
    <cfRule type="expression" dxfId="73" priority="23">
      <formula>OR((B$35="No"),(B$35="unknown"))</formula>
    </cfRule>
  </conditionalFormatting>
  <conditionalFormatting sqref="B56:K72">
    <cfRule type="expression" dxfId="72" priority="22">
      <formula>OR((B$54="No"),(B$54="Unknown"))</formula>
    </cfRule>
  </conditionalFormatting>
  <conditionalFormatting sqref="A56:A74">
    <cfRule type="expression" dxfId="71" priority="21">
      <formula>$A$55="No"</formula>
    </cfRule>
  </conditionalFormatting>
  <conditionalFormatting sqref="A37:A54">
    <cfRule type="expression" dxfId="70" priority="13">
      <formula>$A$36="No"</formula>
    </cfRule>
  </conditionalFormatting>
  <dataValidations count="1">
    <dataValidation type="list" allowBlank="1" showInputMessage="1" showErrorMessage="1" sqref="B32:K32 B35:K35 B54:K54">
      <formula1>"Yes, No, Unknown"</formula1>
    </dataValidation>
  </dataValidations>
  <pageMargins left="0.7" right="0.7" top="0.75" bottom="0.75" header="0.3" footer="0.3"/>
  <pageSetup scale="45" orientation="landscape" horizontalDpi="4294967293" verticalDpi="0" r:id="rId1"/>
  <headerFooter>
    <oddHeader>&amp;L&amp;"Arial Narrow,Bold"Community Reuse Site Prioritization Tool
&amp;"Arial Narrow,Italic"&amp;8U.S. Environmental Protection Agency, Region 4, Land Revitalization Team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6.5" x14ac:dyDescent="0.3"/>
  <cols>
    <col min="1" max="1" width="50.28515625" style="38" customWidth="1"/>
    <col min="2" max="2" width="40.7109375" style="13" customWidth="1"/>
    <col min="3" max="11" width="40.7109375" style="1" customWidth="1"/>
    <col min="12" max="16384" width="9.140625" style="1"/>
  </cols>
  <sheetData>
    <row r="1" spans="1:11" s="31" customFormat="1" ht="36" x14ac:dyDescent="0.25">
      <c r="A1" s="47" t="s">
        <v>45</v>
      </c>
      <c r="B1" s="39" t="str">
        <f>'1. Current Status'!B3</f>
        <v xml:space="preserve">Property #1: </v>
      </c>
      <c r="C1" s="39" t="str">
        <f>'1. Current Status'!C3</f>
        <v xml:space="preserve">Property #2: </v>
      </c>
      <c r="D1" s="39" t="str">
        <f>'1. Current Status'!D3</f>
        <v xml:space="preserve">Property #3: </v>
      </c>
      <c r="E1" s="39" t="str">
        <f>'1. Current Status'!E3</f>
        <v xml:space="preserve">Property #4: </v>
      </c>
      <c r="F1" s="39" t="str">
        <f>'1. Current Status'!F3</f>
        <v xml:space="preserve">Property #5: </v>
      </c>
      <c r="G1" s="39" t="str">
        <f>'1. Current Status'!G3</f>
        <v xml:space="preserve">Property #6: </v>
      </c>
      <c r="H1" s="39" t="str">
        <f>'1. Current Status'!H3</f>
        <v xml:space="preserve">Property #7: </v>
      </c>
      <c r="I1" s="39" t="str">
        <f>'1. Current Status'!I3</f>
        <v xml:space="preserve">Property #8: </v>
      </c>
      <c r="J1" s="39" t="str">
        <f>'1. Current Status'!J3</f>
        <v xml:space="preserve">Property #9: </v>
      </c>
      <c r="K1" s="39" t="str">
        <f>'1. Current Status'!K3</f>
        <v xml:space="preserve">Property #10: </v>
      </c>
    </row>
    <row r="2" spans="1:11" s="33" customFormat="1" x14ac:dyDescent="0.3">
      <c r="A2" s="27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3">
      <c r="A3" s="18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8.25" customHeight="1" x14ac:dyDescent="0.3">
      <c r="A4" s="48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3">
      <c r="A5" s="49">
        <v>56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 customHeight="1" x14ac:dyDescent="0.3">
      <c r="A6" s="24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 customHeight="1" x14ac:dyDescent="0.3">
      <c r="A7" s="24" t="s">
        <v>41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" customHeight="1" x14ac:dyDescent="0.3">
      <c r="A8" s="24" t="s">
        <v>42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 customHeight="1" x14ac:dyDescent="0.3">
      <c r="A9" s="24" t="s">
        <v>43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8.25" customHeight="1" x14ac:dyDescent="0.3">
      <c r="A10" s="48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3">
      <c r="A11" s="18" t="s">
        <v>9</v>
      </c>
      <c r="B11" s="30">
        <f>'1. Current Status'!B15</f>
        <v>0</v>
      </c>
      <c r="C11" s="30">
        <f>'1. Current Status'!C15</f>
        <v>0</v>
      </c>
      <c r="D11" s="30">
        <f>'1. Current Status'!D15</f>
        <v>0</v>
      </c>
      <c r="E11" s="30">
        <f>'1. Current Status'!E15</f>
        <v>0</v>
      </c>
      <c r="F11" s="30">
        <f>'1. Current Status'!F15</f>
        <v>0</v>
      </c>
      <c r="G11" s="30">
        <f>'1. Current Status'!G15</f>
        <v>0</v>
      </c>
      <c r="H11" s="30">
        <f>'1. Current Status'!H15</f>
        <v>0</v>
      </c>
      <c r="I11" s="30">
        <f>'1. Current Status'!I15</f>
        <v>0</v>
      </c>
      <c r="J11" s="30">
        <f>'1. Current Status'!J15</f>
        <v>0</v>
      </c>
      <c r="K11" s="30">
        <f>'1. Current Status'!K15</f>
        <v>0</v>
      </c>
    </row>
    <row r="12" spans="1:11" x14ac:dyDescent="0.3">
      <c r="A12" s="18" t="s">
        <v>10</v>
      </c>
      <c r="B12" s="30">
        <f>'1. Current Status'!B16</f>
        <v>0</v>
      </c>
      <c r="C12" s="30">
        <f>'1. Current Status'!C16</f>
        <v>0</v>
      </c>
      <c r="D12" s="30">
        <f>'1. Current Status'!D16</f>
        <v>0</v>
      </c>
      <c r="E12" s="30">
        <f>'1. Current Status'!E16</f>
        <v>0</v>
      </c>
      <c r="F12" s="30">
        <f>'1. Current Status'!F16</f>
        <v>0</v>
      </c>
      <c r="G12" s="30">
        <f>'1. Current Status'!G16</f>
        <v>0</v>
      </c>
      <c r="H12" s="30">
        <f>'1. Current Status'!H16</f>
        <v>0</v>
      </c>
      <c r="I12" s="30">
        <f>'1. Current Status'!I16</f>
        <v>0</v>
      </c>
      <c r="J12" s="30">
        <f>'1. Current Status'!J16</f>
        <v>0</v>
      </c>
      <c r="K12" s="30">
        <f>'1. Current Status'!K16</f>
        <v>0</v>
      </c>
    </row>
    <row r="13" spans="1:11" ht="8.25" customHeight="1" x14ac:dyDescent="0.3">
      <c r="A13" s="48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33" customFormat="1" x14ac:dyDescent="0.3">
      <c r="A14" s="27" t="s">
        <v>16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66" x14ac:dyDescent="0.3">
      <c r="A15" s="50" t="s">
        <v>60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x14ac:dyDescent="0.3">
      <c r="A16" s="24" t="s">
        <v>34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x14ac:dyDescent="0.3">
      <c r="A17" s="24" t="s">
        <v>35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49.5" x14ac:dyDescent="0.3">
      <c r="A18" s="50" t="s">
        <v>66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x14ac:dyDescent="0.3">
      <c r="A19" s="24" t="s">
        <v>37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33" x14ac:dyDescent="0.3">
      <c r="A20" s="50" t="s">
        <v>67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33" x14ac:dyDescent="0.3">
      <c r="A21" s="50" t="s">
        <v>17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x14ac:dyDescent="0.3">
      <c r="A22" s="50" t="s">
        <v>38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x14ac:dyDescent="0.3">
      <c r="A23" s="50" t="s">
        <v>39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49.5" x14ac:dyDescent="0.3">
      <c r="A24" s="50" t="s">
        <v>53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33" x14ac:dyDescent="0.3">
      <c r="A25" s="50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x14ac:dyDescent="0.3">
      <c r="A26" s="24" t="s">
        <v>37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8" spans="1:11" x14ac:dyDescent="0.3">
      <c r="B28" s="12"/>
    </row>
  </sheetData>
  <conditionalFormatting sqref="B18">
    <cfRule type="expression" dxfId="69" priority="13">
      <formula>$B$18="Yes"</formula>
    </cfRule>
  </conditionalFormatting>
  <conditionalFormatting sqref="C18">
    <cfRule type="expression" dxfId="68" priority="12">
      <formula>C18="Yes"</formula>
    </cfRule>
  </conditionalFormatting>
  <conditionalFormatting sqref="D18">
    <cfRule type="expression" dxfId="67" priority="11">
      <formula>D18="yes"</formula>
    </cfRule>
  </conditionalFormatting>
  <conditionalFormatting sqref="E18">
    <cfRule type="expression" dxfId="66" priority="10">
      <formula>E18="yes"</formula>
    </cfRule>
  </conditionalFormatting>
  <conditionalFormatting sqref="F18:K18">
    <cfRule type="expression" dxfId="65" priority="9">
      <formula>F18="yes"</formula>
    </cfRule>
  </conditionalFormatting>
  <dataValidations count="2">
    <dataValidation type="list" allowBlank="1" showInputMessage="1" showErrorMessage="1" sqref="B18:K18">
      <formula1>"Yes, No, Maybe"</formula1>
    </dataValidation>
    <dataValidation type="list" allowBlank="1" showInputMessage="1" showErrorMessage="1" sqref="B25:K25">
      <formula1>"Yes, No, Unknown"</formula1>
    </dataValidation>
  </dataValidations>
  <pageMargins left="0.7" right="0.7" top="0.75" bottom="0.75" header="0.3" footer="0.3"/>
  <pageSetup scale="45" orientation="landscape" horizontalDpi="4294967293" verticalDpi="0" r:id="rId1"/>
  <headerFooter>
    <oddHeader>&amp;L&amp;"Arial Narrow,Bold"Community Reuse Site Prioritization Tool&amp;"Arial Narrow,Regular"
&amp;"Arial Narrow,Italic"&amp;8U.S. Environmental Protection Agency, Region 4, Land Revitalization Team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571D938E-5857-4D16-9405-8F2FFE650084}">
            <xm:f>OR('1. Current Status'!$B$1=1)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C1 C6:C1048576 C3:C4</xm:sqref>
        </x14:conditionalFormatting>
        <x14:conditionalFormatting xmlns:xm="http://schemas.microsoft.com/office/excel/2006/main">
          <x14:cfRule type="expression" priority="16" id="{EEEBE6EF-7EB7-4CD4-9CBA-6FE3E0C3AFDB}">
            <xm:f>OR('1. Current Status'!$B$1=1,'1. Current Status'!$B$1=2)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 D6:D1048576 D3:D4</xm:sqref>
        </x14:conditionalFormatting>
        <x14:conditionalFormatting xmlns:xm="http://schemas.microsoft.com/office/excel/2006/main">
          <x14:cfRule type="expression" priority="15" id="{42E28B9C-55A0-40C2-A19D-43A0593A059F}">
            <xm:f>OR('1. Current Status'!$B$1=1,'1. Current Status'!$B$1=2,'1. Current Status'!$B$1=3)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E1 E6:E1048576 E3:E4</xm:sqref>
        </x14:conditionalFormatting>
        <x14:conditionalFormatting xmlns:xm="http://schemas.microsoft.com/office/excel/2006/main">
          <x14:cfRule type="expression" priority="14" id="{52F4AC3B-AF59-4FE2-8A69-ACD9AFE7A4B7}">
            <xm:f>OR('1. Current Status'!$B$1=1,'1. Current Status'!$B$1=2,'1. Current Status'!$B$1=3,'1. Current Status'!$B$1=4)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F1:K1 F6:K1048576 F3:K4</xm:sqref>
        </x14:conditionalFormatting>
        <x14:conditionalFormatting xmlns:xm="http://schemas.microsoft.com/office/excel/2006/main">
          <x14:cfRule type="expression" priority="8" id="{55CBC5A4-651D-4551-800E-5FADC0A69FF7}">
            <xm:f>OR('1. Current Status'!$B$1=1)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C5</xm:sqref>
        </x14:conditionalFormatting>
        <x14:conditionalFormatting xmlns:xm="http://schemas.microsoft.com/office/excel/2006/main">
          <x14:cfRule type="expression" priority="7" id="{62B650E1-B640-449F-86E4-B6796025006F}">
            <xm:f>OR('1. Current Status'!$B$1=1,'1. Current Status'!$B$1=2)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D5</xm:sqref>
        </x14:conditionalFormatting>
        <x14:conditionalFormatting xmlns:xm="http://schemas.microsoft.com/office/excel/2006/main">
          <x14:cfRule type="expression" priority="6" id="{8BA822F8-1746-4B2A-BBF6-68C97E9215CD}">
            <xm:f>OR('1. Current Status'!$B$1=1,'1. Current Status'!$B$1=2,'1. Current Status'!$B$1=3)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E5</xm:sqref>
        </x14:conditionalFormatting>
        <x14:conditionalFormatting xmlns:xm="http://schemas.microsoft.com/office/excel/2006/main">
          <x14:cfRule type="expression" priority="5" id="{D782AF2B-457F-463B-A376-38C203C9AFC6}">
            <xm:f>OR('1. Current Status'!$B$1=1,'1. Current Status'!$B$1=2,'1. Current Status'!$B$1=3,'1. Current Status'!$B$1=4)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F5:K5</xm:sqref>
        </x14:conditionalFormatting>
        <x14:conditionalFormatting xmlns:xm="http://schemas.microsoft.com/office/excel/2006/main">
          <x14:cfRule type="expression" priority="4" id="{2EB67E8E-B350-4839-8A46-010F57E9069F}">
            <xm:f>OR('1. Current Status'!$B$1=1)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C2</xm:sqref>
        </x14:conditionalFormatting>
        <x14:conditionalFormatting xmlns:xm="http://schemas.microsoft.com/office/excel/2006/main">
          <x14:cfRule type="expression" priority="3" id="{1DB254E7-2CEE-4558-9D8B-94D33E446E87}">
            <xm:f>OR('1. Current Status'!$B$1=1,'1. Current Status'!$B$1=2)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D2</xm:sqref>
        </x14:conditionalFormatting>
        <x14:conditionalFormatting xmlns:xm="http://schemas.microsoft.com/office/excel/2006/main">
          <x14:cfRule type="expression" priority="2" id="{D8D7B36C-7BFD-42C5-908A-D0A36A71FAC9}">
            <xm:f>OR('1. Current Status'!$B$1=1,'1. Current Status'!$B$1=2,'1. Current Status'!$B$1=3)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E2</xm:sqref>
        </x14:conditionalFormatting>
        <x14:conditionalFormatting xmlns:xm="http://schemas.microsoft.com/office/excel/2006/main">
          <x14:cfRule type="expression" priority="1" id="{4B30484E-4766-4BEC-A436-AB0C165581A1}">
            <xm:f>OR('1. Current Status'!$B$1=1,'1. Current Status'!$B$1=2,'1. Current Status'!$B$1=3,'1. Current Status'!$B$1=4)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F2:K2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6.5" x14ac:dyDescent="0.3"/>
  <cols>
    <col min="1" max="1" width="50.28515625" style="33" customWidth="1"/>
    <col min="2" max="11" width="40.7109375" style="13" customWidth="1"/>
    <col min="12" max="16384" width="9.140625" style="1"/>
  </cols>
  <sheetData>
    <row r="1" spans="1:11" s="40" customFormat="1" ht="37.5" customHeight="1" x14ac:dyDescent="0.25">
      <c r="A1" s="51" t="s">
        <v>46</v>
      </c>
      <c r="B1" s="39" t="str">
        <f>'1. Current Status'!B3</f>
        <v xml:space="preserve">Property #1: </v>
      </c>
      <c r="C1" s="39" t="str">
        <f>'1. Current Status'!C3</f>
        <v xml:space="preserve">Property #2: </v>
      </c>
      <c r="D1" s="39" t="str">
        <f>'1. Current Status'!D3</f>
        <v xml:space="preserve">Property #3: </v>
      </c>
      <c r="E1" s="39" t="str">
        <f>'1. Current Status'!E3</f>
        <v xml:space="preserve">Property #4: </v>
      </c>
      <c r="F1" s="39" t="str">
        <f>'1. Current Status'!F3</f>
        <v xml:space="preserve">Property #5: </v>
      </c>
      <c r="G1" s="39" t="str">
        <f>'1. Current Status'!G3</f>
        <v xml:space="preserve">Property #6: </v>
      </c>
      <c r="H1" s="39" t="str">
        <f>'1. Current Status'!H3</f>
        <v xml:space="preserve">Property #7: </v>
      </c>
      <c r="I1" s="39" t="str">
        <f>'1. Current Status'!I3</f>
        <v xml:space="preserve">Property #8: </v>
      </c>
      <c r="J1" s="39" t="str">
        <f>'1. Current Status'!J3</f>
        <v xml:space="preserve">Property #9: </v>
      </c>
      <c r="K1" s="39" t="str">
        <f>'1. Current Status'!K3</f>
        <v xml:space="preserve">Property #10: </v>
      </c>
    </row>
    <row r="2" spans="1:11" x14ac:dyDescent="0.3">
      <c r="A2" s="52" t="s">
        <v>33</v>
      </c>
      <c r="B2" s="41"/>
      <c r="C2" s="41"/>
      <c r="D2" s="41"/>
      <c r="E2" s="42"/>
      <c r="F2" s="42"/>
      <c r="G2" s="42"/>
      <c r="H2" s="42"/>
      <c r="I2" s="42"/>
      <c r="J2" s="42"/>
      <c r="K2" s="42"/>
    </row>
    <row r="3" spans="1:11" x14ac:dyDescent="0.3">
      <c r="A3" s="50" t="s">
        <v>71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49.5" x14ac:dyDescent="0.3">
      <c r="A4" s="50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3">
      <c r="A5" s="24" t="s">
        <v>32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33" x14ac:dyDescent="0.3">
      <c r="A6" s="50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3">
      <c r="A7" s="24" t="s">
        <v>47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33" x14ac:dyDescent="0.3">
      <c r="A8" s="24" t="s">
        <v>72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33" x14ac:dyDescent="0.3">
      <c r="A9" s="50" t="s">
        <v>75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33" x14ac:dyDescent="0.3">
      <c r="A10" s="50" t="s">
        <v>73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3" x14ac:dyDescent="0.3">
      <c r="A11" s="50" t="s">
        <v>76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3">
      <c r="A12" s="53"/>
    </row>
    <row r="13" spans="1:11" x14ac:dyDescent="0.3">
      <c r="A13" s="54" t="s">
        <v>28</v>
      </c>
      <c r="B13" s="45"/>
      <c r="C13" s="45"/>
      <c r="D13" s="45"/>
      <c r="E13" s="46"/>
      <c r="F13" s="46"/>
      <c r="G13" s="46"/>
      <c r="H13" s="46"/>
      <c r="I13" s="46"/>
      <c r="J13" s="46"/>
      <c r="K13" s="46"/>
    </row>
    <row r="14" spans="1:11" ht="33" x14ac:dyDescent="0.3">
      <c r="A14" s="50" t="s">
        <v>77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x14ac:dyDescent="0.3">
      <c r="A15" s="24" t="s">
        <v>50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33" x14ac:dyDescent="0.3">
      <c r="A16" s="50" t="s">
        <v>78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49.5" x14ac:dyDescent="0.3">
      <c r="A17" s="50" t="s">
        <v>74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49.5" x14ac:dyDescent="0.3">
      <c r="A18" s="50" t="s">
        <v>29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3">
      <c r="A19" s="53"/>
    </row>
    <row r="20" spans="1:11" x14ac:dyDescent="0.3">
      <c r="A20" s="54" t="s">
        <v>69</v>
      </c>
      <c r="B20" s="45"/>
      <c r="C20" s="45"/>
      <c r="D20" s="45"/>
      <c r="E20" s="46"/>
      <c r="F20" s="46"/>
      <c r="G20" s="46"/>
      <c r="H20" s="46"/>
      <c r="I20" s="46"/>
      <c r="J20" s="46"/>
      <c r="K20" s="46"/>
    </row>
    <row r="21" spans="1:11" ht="33" x14ac:dyDescent="0.3">
      <c r="A21" s="50" t="s">
        <v>48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3">
      <c r="A22" s="50" t="s">
        <v>79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3">
      <c r="A23" s="50" t="s">
        <v>26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33" x14ac:dyDescent="0.3">
      <c r="A24" s="50" t="s">
        <v>27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33" x14ac:dyDescent="0.3">
      <c r="A25" s="50" t="s">
        <v>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3">
      <c r="A26" s="24" t="s">
        <v>50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x14ac:dyDescent="0.3">
      <c r="A27" s="53"/>
    </row>
    <row r="28" spans="1:11" x14ac:dyDescent="0.3">
      <c r="A28" s="54" t="s">
        <v>30</v>
      </c>
      <c r="B28" s="45"/>
      <c r="C28" s="45"/>
      <c r="D28" s="45"/>
      <c r="E28" s="46"/>
      <c r="F28" s="46"/>
      <c r="G28" s="46"/>
      <c r="H28" s="46"/>
      <c r="I28" s="46"/>
      <c r="J28" s="46"/>
      <c r="K28" s="46"/>
    </row>
    <row r="29" spans="1:11" ht="49.5" x14ac:dyDescent="0.3">
      <c r="A29" s="50" t="s">
        <v>81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3">
      <c r="A30" s="24" t="s">
        <v>49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3">
      <c r="A31" s="50" t="s">
        <v>65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3">
      <c r="A32" s="53"/>
    </row>
    <row r="33" spans="1:11" x14ac:dyDescent="0.3">
      <c r="A33" s="54" t="s">
        <v>31</v>
      </c>
      <c r="B33" s="45"/>
      <c r="C33" s="45"/>
      <c r="D33" s="45"/>
      <c r="E33" s="46"/>
      <c r="F33" s="46"/>
      <c r="G33" s="46"/>
      <c r="H33" s="46"/>
      <c r="I33" s="46"/>
      <c r="J33" s="46"/>
      <c r="K33" s="46"/>
    </row>
    <row r="34" spans="1:11" ht="33" x14ac:dyDescent="0.3">
      <c r="A34" s="50" t="s">
        <v>51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x14ac:dyDescent="0.3">
      <c r="A35" s="24" t="s">
        <v>50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33" x14ac:dyDescent="0.3">
      <c r="A36" s="50" t="s">
        <v>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x14ac:dyDescent="0.3">
      <c r="A37" s="24" t="s">
        <v>50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9" spans="1:11" x14ac:dyDescent="0.3">
      <c r="A39" s="55" t="s">
        <v>70</v>
      </c>
      <c r="B39" s="56"/>
      <c r="C39" s="56"/>
      <c r="D39" s="56"/>
      <c r="E39" s="57"/>
      <c r="F39" s="57"/>
      <c r="G39" s="57"/>
      <c r="H39" s="57"/>
      <c r="I39" s="57"/>
      <c r="J39" s="57"/>
      <c r="K39" s="57"/>
    </row>
    <row r="40" spans="1:11" ht="33" x14ac:dyDescent="0.3">
      <c r="A40" s="50" t="s">
        <v>25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ht="33" x14ac:dyDescent="0.3">
      <c r="A41" s="24" t="s">
        <v>64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x14ac:dyDescent="0.3">
      <c r="A42" s="50" t="s">
        <v>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x14ac:dyDescent="0.3">
      <c r="A43" s="24" t="s">
        <v>50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33" x14ac:dyDescent="0.3">
      <c r="A44" s="50" t="s">
        <v>68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3">
      <c r="A45" s="53"/>
    </row>
  </sheetData>
  <conditionalFormatting sqref="B36">
    <cfRule type="expression" dxfId="52" priority="58">
      <formula>B36="yes"</formula>
    </cfRule>
  </conditionalFormatting>
  <conditionalFormatting sqref="C36">
    <cfRule type="expression" dxfId="51" priority="57">
      <formula>C36="yes"</formula>
    </cfRule>
  </conditionalFormatting>
  <conditionalFormatting sqref="D36">
    <cfRule type="expression" dxfId="50" priority="56">
      <formula>D36="yes"</formula>
    </cfRule>
  </conditionalFormatting>
  <conditionalFormatting sqref="E36">
    <cfRule type="expression" dxfId="49" priority="55">
      <formula>E36="yes"</formula>
    </cfRule>
  </conditionalFormatting>
  <conditionalFormatting sqref="F36:K36">
    <cfRule type="expression" dxfId="48" priority="54">
      <formula>F36="yes"</formula>
    </cfRule>
  </conditionalFormatting>
  <conditionalFormatting sqref="B34">
    <cfRule type="expression" dxfId="47" priority="49">
      <formula>B34="yes"</formula>
    </cfRule>
  </conditionalFormatting>
  <conditionalFormatting sqref="C34">
    <cfRule type="expression" dxfId="46" priority="48">
      <formula>C34="yes"</formula>
    </cfRule>
  </conditionalFormatting>
  <conditionalFormatting sqref="D34">
    <cfRule type="expression" dxfId="45" priority="47">
      <formula>D34="yes"</formula>
    </cfRule>
  </conditionalFormatting>
  <conditionalFormatting sqref="E34">
    <cfRule type="expression" dxfId="44" priority="46">
      <formula>E34="yes"</formula>
    </cfRule>
  </conditionalFormatting>
  <conditionalFormatting sqref="F34:K34">
    <cfRule type="expression" dxfId="43" priority="45">
      <formula>F34="yes"</formula>
    </cfRule>
  </conditionalFormatting>
  <conditionalFormatting sqref="B14">
    <cfRule type="expression" dxfId="42" priority="40">
      <formula>B14="yes"</formula>
    </cfRule>
  </conditionalFormatting>
  <conditionalFormatting sqref="C14">
    <cfRule type="expression" dxfId="41" priority="39">
      <formula>C14="yes"</formula>
    </cfRule>
  </conditionalFormatting>
  <conditionalFormatting sqref="D14">
    <cfRule type="expression" dxfId="40" priority="38">
      <formula>D14="yes"</formula>
    </cfRule>
  </conditionalFormatting>
  <conditionalFormatting sqref="E14">
    <cfRule type="expression" dxfId="39" priority="37">
      <formula>E14="yes"</formula>
    </cfRule>
  </conditionalFormatting>
  <conditionalFormatting sqref="F14:K14">
    <cfRule type="expression" dxfId="38" priority="36">
      <formula>F14="yes"</formula>
    </cfRule>
  </conditionalFormatting>
  <conditionalFormatting sqref="B42">
    <cfRule type="expression" dxfId="37" priority="31">
      <formula>B42="yes"</formula>
    </cfRule>
  </conditionalFormatting>
  <conditionalFormatting sqref="C42">
    <cfRule type="expression" dxfId="36" priority="30">
      <formula>C42="yes"</formula>
    </cfRule>
  </conditionalFormatting>
  <conditionalFormatting sqref="D42">
    <cfRule type="expression" dxfId="35" priority="29">
      <formula>D42="yes"</formula>
    </cfRule>
  </conditionalFormatting>
  <conditionalFormatting sqref="E42">
    <cfRule type="expression" dxfId="34" priority="28">
      <formula>E42="yes"</formula>
    </cfRule>
  </conditionalFormatting>
  <conditionalFormatting sqref="F42:K42">
    <cfRule type="expression" dxfId="33" priority="27">
      <formula>F42="yes"</formula>
    </cfRule>
  </conditionalFormatting>
  <conditionalFormatting sqref="B8">
    <cfRule type="expression" dxfId="32" priority="22">
      <formula>B8="yes"</formula>
    </cfRule>
  </conditionalFormatting>
  <conditionalFormatting sqref="C8">
    <cfRule type="expression" dxfId="31" priority="21">
      <formula>C8="yes"</formula>
    </cfRule>
  </conditionalFormatting>
  <conditionalFormatting sqref="D8">
    <cfRule type="expression" dxfId="30" priority="20">
      <formula>D8="yes"</formula>
    </cfRule>
  </conditionalFormatting>
  <conditionalFormatting sqref="E8">
    <cfRule type="expression" dxfId="29" priority="19">
      <formula>E8="yes"</formula>
    </cfRule>
  </conditionalFormatting>
  <conditionalFormatting sqref="F8:K8">
    <cfRule type="expression" dxfId="28" priority="18">
      <formula>F8="yes"</formula>
    </cfRule>
  </conditionalFormatting>
  <dataValidations count="1">
    <dataValidation type="list" allowBlank="1" showInputMessage="1" showErrorMessage="1" sqref="B40:K40 B14:K14 B34:K34 B29:K29 B36:K36 B8:K8 B6:K6 B44:K44 B42:K42 B23:K25">
      <formula1>"Yes, No, Unknown"</formula1>
    </dataValidation>
  </dataValidations>
  <pageMargins left="0.7" right="0.7" top="0.75" bottom="0.75" header="0.3" footer="0.3"/>
  <pageSetup scale="45" orientation="landscape" horizontalDpi="4294967293" verticalDpi="0" r:id="rId1"/>
  <headerFooter>
    <oddHeader>&amp;L&amp;"Arial Narrow,Bold"Community Reuse Site Prioritization Tool&amp;"Arial Narrow,Regular"
&amp;"Arial Narrow,Italic"&amp;8U.S. Environmental Protection Agency, Region 4, Land Revitalization Team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" id="{A3C26B39-1809-434F-A2F0-ABEB46E7C585}">
            <xm:f>OR('1. Current Status'!$B$1=1)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C1:C2 C15:C19 C35:C41 C9:C13 C21:C33 C43:C1048576 C4:C7</xm:sqref>
        </x14:conditionalFormatting>
        <x14:conditionalFormatting xmlns:xm="http://schemas.microsoft.com/office/excel/2006/main">
          <x14:cfRule type="expression" priority="61" id="{AEEDD8EB-FB64-4787-A53B-D42D038AA8F9}">
            <xm:f>OR('1. Current Status'!$B$1=1,'1. Current Status'!$B$1=2)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D1:D2 D15:D19 D35:D41 D9:D13 D21:D33 D43:D1048576 D4:D7</xm:sqref>
        </x14:conditionalFormatting>
        <x14:conditionalFormatting xmlns:xm="http://schemas.microsoft.com/office/excel/2006/main">
          <x14:cfRule type="expression" priority="60" id="{292B617E-7D19-4B7F-80B7-BD34D99C3689}">
            <xm:f>OR('1. Current Status'!$B$1=1,'1. Current Status'!$B$1=2,'1. Current Status'!$B$1=3)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E1:E2 E15:E19 E35:E41 E9:E13 E21:E33 E43:E1048576 E4:E7</xm:sqref>
        </x14:conditionalFormatting>
        <x14:conditionalFormatting xmlns:xm="http://schemas.microsoft.com/office/excel/2006/main">
          <x14:cfRule type="expression" priority="59" id="{2B5B5202-C778-4D2D-BB8D-DDD825E0A59B}">
            <xm:f>OR('1. Current Status'!$B$1=1,'1. Current Status'!$B$1=2,'1. Current Status'!$B$1=3,'1. Current Status'!$B$1=4)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F1:K2 F15:K19 F35:K41 F9:K13 F21:K33 F43:K1048576 F4:K7</xm:sqref>
        </x14:conditionalFormatting>
        <x14:conditionalFormatting xmlns:xm="http://schemas.microsoft.com/office/excel/2006/main">
          <x14:cfRule type="expression" priority="53" id="{49862F6D-BD84-4676-9F3A-F2DFFB6D08B2}">
            <xm:f>OR('1. Current Status'!$B$1=1)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C34</xm:sqref>
        </x14:conditionalFormatting>
        <x14:conditionalFormatting xmlns:xm="http://schemas.microsoft.com/office/excel/2006/main">
          <x14:cfRule type="expression" priority="52" id="{82CF5ABD-0329-47CD-8650-364D82F96B6E}">
            <xm:f>OR('1. Current Status'!$B$1=1,'1. Current Status'!$B$1=2)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D34</xm:sqref>
        </x14:conditionalFormatting>
        <x14:conditionalFormatting xmlns:xm="http://schemas.microsoft.com/office/excel/2006/main">
          <x14:cfRule type="expression" priority="51" id="{F89C479C-550E-4861-B70A-5A26FF3BD209}">
            <xm:f>OR('1. Current Status'!$B$1=1,'1. Current Status'!$B$1=2,'1. Current Status'!$B$1=3)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E34</xm:sqref>
        </x14:conditionalFormatting>
        <x14:conditionalFormatting xmlns:xm="http://schemas.microsoft.com/office/excel/2006/main">
          <x14:cfRule type="expression" priority="50" id="{196B9F1F-2F16-4057-93D0-1908694D77A0}">
            <xm:f>OR('1. Current Status'!$B$1=1,'1. Current Status'!$B$1=2,'1. Current Status'!$B$1=3,'1. Current Status'!$B$1=4)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F34:K34</xm:sqref>
        </x14:conditionalFormatting>
        <x14:conditionalFormatting xmlns:xm="http://schemas.microsoft.com/office/excel/2006/main">
          <x14:cfRule type="expression" priority="44" id="{EE6DC6FE-C001-4382-B6ED-93C334B2F03C}">
            <xm:f>OR('1. Current Status'!$B$1=1)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C14</xm:sqref>
        </x14:conditionalFormatting>
        <x14:conditionalFormatting xmlns:xm="http://schemas.microsoft.com/office/excel/2006/main">
          <x14:cfRule type="expression" priority="43" id="{1D4556CE-6582-4B61-99F0-F09907167A86}">
            <xm:f>OR('1. Current Status'!$B$1=1,'1. Current Status'!$B$1=2)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D14</xm:sqref>
        </x14:conditionalFormatting>
        <x14:conditionalFormatting xmlns:xm="http://schemas.microsoft.com/office/excel/2006/main">
          <x14:cfRule type="expression" priority="42" id="{2FBED82E-FF31-4D48-9068-3FE0036B3A79}">
            <xm:f>OR('1. Current Status'!$B$1=1,'1. Current Status'!$B$1=2,'1. Current Status'!$B$1=3)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E14</xm:sqref>
        </x14:conditionalFormatting>
        <x14:conditionalFormatting xmlns:xm="http://schemas.microsoft.com/office/excel/2006/main">
          <x14:cfRule type="expression" priority="41" id="{2E6B84C6-C2BF-4CD3-8F44-01C691E93BFB}">
            <xm:f>OR('1. Current Status'!$B$1=1,'1. Current Status'!$B$1=2,'1. Current Status'!$B$1=3,'1. Current Status'!$B$1=4)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F14:K14</xm:sqref>
        </x14:conditionalFormatting>
        <x14:conditionalFormatting xmlns:xm="http://schemas.microsoft.com/office/excel/2006/main">
          <x14:cfRule type="expression" priority="35" id="{0C8F23EA-DEDC-493C-A365-FE3382FC439B}">
            <xm:f>OR('1. Current Status'!$B$1=1)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C42</xm:sqref>
        </x14:conditionalFormatting>
        <x14:conditionalFormatting xmlns:xm="http://schemas.microsoft.com/office/excel/2006/main">
          <x14:cfRule type="expression" priority="34" id="{C29A9123-31BF-4F88-AED2-AC52CBA0AB2F}">
            <xm:f>OR('1. Current Status'!$B$1=1,'1. Current Status'!$B$1=2)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D42</xm:sqref>
        </x14:conditionalFormatting>
        <x14:conditionalFormatting xmlns:xm="http://schemas.microsoft.com/office/excel/2006/main">
          <x14:cfRule type="expression" priority="33" id="{BE51EFF4-507F-4130-807B-91F386A3B490}">
            <xm:f>OR('1. Current Status'!$B$1=1,'1. Current Status'!$B$1=2,'1. Current Status'!$B$1=3)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E42</xm:sqref>
        </x14:conditionalFormatting>
        <x14:conditionalFormatting xmlns:xm="http://schemas.microsoft.com/office/excel/2006/main">
          <x14:cfRule type="expression" priority="32" id="{82981091-8B64-40FD-B4B2-FB32B8A8618B}">
            <xm:f>OR('1. Current Status'!$B$1=1,'1. Current Status'!$B$1=2,'1. Current Status'!$B$1=3,'1. Current Status'!$B$1=4)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F42:K42</xm:sqref>
        </x14:conditionalFormatting>
        <x14:conditionalFormatting xmlns:xm="http://schemas.microsoft.com/office/excel/2006/main">
          <x14:cfRule type="expression" priority="26" id="{B9511E23-6AB9-4CF7-9D37-395A2D787F42}">
            <xm:f>OR('1. Current Status'!$B$1=1)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C8</xm:sqref>
        </x14:conditionalFormatting>
        <x14:conditionalFormatting xmlns:xm="http://schemas.microsoft.com/office/excel/2006/main">
          <x14:cfRule type="expression" priority="25" id="{64BC1BAB-C585-47C2-9D7C-48E82BADCD24}">
            <xm:f>OR('1. Current Status'!$B$1=1,'1. Current Status'!$B$1=2)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D8</xm:sqref>
        </x14:conditionalFormatting>
        <x14:conditionalFormatting xmlns:xm="http://schemas.microsoft.com/office/excel/2006/main">
          <x14:cfRule type="expression" priority="24" id="{3C4182A4-5688-4FAA-BC40-32762DBA0DEB}">
            <xm:f>OR('1. Current Status'!$B$1=1,'1. Current Status'!$B$1=2,'1. Current Status'!$B$1=3)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E8</xm:sqref>
        </x14:conditionalFormatting>
        <x14:conditionalFormatting xmlns:xm="http://schemas.microsoft.com/office/excel/2006/main">
          <x14:cfRule type="expression" priority="23" id="{63CF41E7-F8F6-4DB0-BA2C-7B8F6BFA0FFE}">
            <xm:f>OR('1. Current Status'!$B$1=1,'1. Current Status'!$B$1=2,'1. Current Status'!$B$1=3,'1. Current Status'!$B$1=4)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F8:K8</xm:sqref>
        </x14:conditionalFormatting>
        <x14:conditionalFormatting xmlns:xm="http://schemas.microsoft.com/office/excel/2006/main">
          <x14:cfRule type="expression" priority="17" id="{E2CF5F2C-6598-46CF-8018-CE269C8A1886}">
            <xm:f>OR('1. Current Status'!$B$1=1)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C20</xm:sqref>
        </x14:conditionalFormatting>
        <x14:conditionalFormatting xmlns:xm="http://schemas.microsoft.com/office/excel/2006/main">
          <x14:cfRule type="expression" priority="16" id="{1DF0F2B2-C1C7-477A-A7FE-532DCECBC00F}">
            <xm:f>OR('1. Current Status'!$B$1=1,'1. Current Status'!$B$1=2)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D20</xm:sqref>
        </x14:conditionalFormatting>
        <x14:conditionalFormatting xmlns:xm="http://schemas.microsoft.com/office/excel/2006/main">
          <x14:cfRule type="expression" priority="15" id="{A2CDC4B1-9F3C-47A6-AE77-9826E911D05C}">
            <xm:f>OR('1. Current Status'!$B$1=1,'1. Current Status'!$B$1=2,'1. Current Status'!$B$1=3)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E20</xm:sqref>
        </x14:conditionalFormatting>
        <x14:conditionalFormatting xmlns:xm="http://schemas.microsoft.com/office/excel/2006/main">
          <x14:cfRule type="expression" priority="14" id="{013C2CFB-06AB-44DE-ACC9-1E17696C075F}">
            <xm:f>OR('1. Current Status'!$B$1=1,'1. Current Status'!$B$1=2,'1. Current Status'!$B$1=3,'1. Current Status'!$B$1=4)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F20:K20</xm:sqref>
        </x14:conditionalFormatting>
        <x14:conditionalFormatting xmlns:xm="http://schemas.microsoft.com/office/excel/2006/main">
          <x14:cfRule type="expression" priority="4" id="{24A4A0CA-8CAF-4505-AB8E-913689AF57E8}">
            <xm:f>OR('1. Current Status'!$B$1=1)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C3</xm:sqref>
        </x14:conditionalFormatting>
        <x14:conditionalFormatting xmlns:xm="http://schemas.microsoft.com/office/excel/2006/main">
          <x14:cfRule type="expression" priority="3" id="{A51AC40B-D786-47E7-8944-144C32613406}">
            <xm:f>OR('1. Current Status'!$B$1=1,'1. Current Status'!$B$1=2)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D3</xm:sqref>
        </x14:conditionalFormatting>
        <x14:conditionalFormatting xmlns:xm="http://schemas.microsoft.com/office/excel/2006/main">
          <x14:cfRule type="expression" priority="2" id="{BD11EF57-F832-4BBE-AB47-DCCC05057BD9}">
            <xm:f>OR('1. Current Status'!$B$1=1,'1. Current Status'!$B$1=2,'1. Current Status'!$B$1=3)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E3</xm:sqref>
        </x14:conditionalFormatting>
        <x14:conditionalFormatting xmlns:xm="http://schemas.microsoft.com/office/excel/2006/main">
          <x14:cfRule type="expression" priority="1" id="{596488BF-88B2-45ED-BDC9-41C944F29B6A}">
            <xm:f>OR('1. Current Status'!$B$1=1,'1. Current Status'!$B$1=2,'1. Current Status'!$B$1=3,'1. Current Status'!$B$1=4)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F3:K3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Current Status</vt:lpstr>
      <vt:lpstr>2. History &amp; Env Conditions</vt:lpstr>
      <vt:lpstr>3. Reuse Planning</vt:lpstr>
      <vt:lpstr>'3. Reuse Planning'!Print_Titles</vt:lpstr>
    </vt:vector>
  </TitlesOfParts>
  <Company>U.S. 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EPA Community Reuse Property Prioritization Tool Workbook</dc:title>
  <dc:subject>The Community Reuse Property Prioritization Tool Workbook is designed to help communities identify and select of brownfields for potential reuse.</dc:subject>
  <dc:creator>U.S. EPA</dc:creator>
  <cp:keywords>U.S. EPA, community, reuse, tool, workbook, redevelopment, environmental, property, brownfield</cp:keywords>
  <cp:lastModifiedBy>Jones, Cynthia</cp:lastModifiedBy>
  <cp:lastPrinted>2016-07-08T17:45:19Z</cp:lastPrinted>
  <dcterms:created xsi:type="dcterms:W3CDTF">2016-01-07T15:54:00Z</dcterms:created>
  <dcterms:modified xsi:type="dcterms:W3CDTF">2016-09-23T18:39:43Z</dcterms:modified>
</cp:coreProperties>
</file>