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5" yWindow="390" windowWidth="15480" windowHeight="11250" tabRatio="704"/>
  </bookViews>
  <sheets>
    <sheet name="Instructions" sheetId="1" r:id="rId1"/>
    <sheet name="Enter MY 2015 Vehicles Here" sheetId="2" r:id="rId2"/>
    <sheet name="Enter MY 2014 Vehicles Here" sheetId="7" r:id="rId3"/>
    <sheet name="Calculator" sheetId="3" r:id="rId4"/>
    <sheet name="Compliance Summary" sheetId="6" r:id="rId5"/>
  </sheets>
  <calcPr calcId="125725"/>
</workbook>
</file>

<file path=xl/calcChain.xml><?xml version="1.0" encoding="utf-8"?>
<calcChain xmlns="http://schemas.openxmlformats.org/spreadsheetml/2006/main">
  <c r="C32" i="3"/>
  <c r="D32" s="1"/>
  <c r="C31"/>
  <c r="D31" s="1"/>
  <c r="C30"/>
  <c r="D30" s="1"/>
  <c r="I29" s="1"/>
  <c r="C29"/>
  <c r="D29" s="1"/>
  <c r="C17"/>
  <c r="D17" s="1"/>
  <c r="H19" l="1"/>
  <c r="I31"/>
  <c r="K31"/>
  <c r="H31"/>
  <c r="J31"/>
  <c r="H17"/>
  <c r="J29"/>
  <c r="H29"/>
  <c r="K29"/>
  <c r="K33" s="1"/>
  <c r="J33" l="1"/>
  <c r="L29"/>
  <c r="H21"/>
  <c r="C20"/>
  <c r="C19"/>
  <c r="C18"/>
  <c r="I19" s="1"/>
  <c r="L31" l="1"/>
  <c r="L33" s="1"/>
  <c r="J19"/>
  <c r="I33"/>
  <c r="K19"/>
  <c r="H33"/>
  <c r="D20"/>
  <c r="K17" s="1"/>
  <c r="D19"/>
  <c r="J17" s="1"/>
  <c r="D18"/>
  <c r="I17" s="1"/>
  <c r="E16" i="6" l="1"/>
  <c r="L17" i="3"/>
  <c r="D6" i="6" s="1"/>
  <c r="K21" i="3"/>
  <c r="J21"/>
  <c r="I21"/>
  <c r="L19" l="1"/>
  <c r="D8" i="6" l="1"/>
  <c r="L21" i="3"/>
  <c r="D16" i="6"/>
  <c r="D10" l="1"/>
  <c r="D11" s="1"/>
</calcChain>
</file>

<file path=xl/sharedStrings.xml><?xml version="1.0" encoding="utf-8"?>
<sst xmlns="http://schemas.openxmlformats.org/spreadsheetml/2006/main" count="125" uniqueCount="65">
  <si>
    <t>Passenger Cars</t>
  </si>
  <si>
    <t>Example</t>
  </si>
  <si>
    <t>FFV Passenger Cars (on E85)</t>
  </si>
  <si>
    <t># Vehicles</t>
  </si>
  <si>
    <t>#  Vehicles</t>
  </si>
  <si>
    <t>Light-duty Trucks &amp; MDPVs</t>
  </si>
  <si>
    <t>Cars</t>
  </si>
  <si>
    <t>Trucks</t>
  </si>
  <si>
    <t>Aggregate:</t>
  </si>
  <si>
    <t>EISA Limit:</t>
  </si>
  <si>
    <t>Difference:</t>
  </si>
  <si>
    <t>Results:</t>
  </si>
  <si>
    <t>Car</t>
  </si>
  <si>
    <t>FFV Car (on E85)</t>
  </si>
  <si>
    <t>Vehicle Type</t>
  </si>
  <si>
    <t>Light-Duty Truck &amp; MDPV</t>
  </si>
  <si>
    <t>FFV Truck (on E85)</t>
  </si>
  <si>
    <t># Acquired</t>
  </si>
  <si>
    <t>FFV Trucks</t>
  </si>
  <si>
    <t>Reference</t>
  </si>
  <si>
    <t>Totals:</t>
  </si>
  <si>
    <t>Your Fleet:</t>
  </si>
  <si>
    <r>
      <t>Avg CO</t>
    </r>
    <r>
      <rPr>
        <b/>
        <vertAlign val="subscript"/>
        <sz val="10"/>
        <color theme="1"/>
        <rFont val="Arial"/>
        <family val="2"/>
      </rPr>
      <t>2</t>
    </r>
    <r>
      <rPr>
        <b/>
        <sz val="10"/>
        <color theme="1"/>
        <rFont val="Arial"/>
        <family val="2"/>
      </rPr>
      <t xml:space="preserve"> (g/mi)</t>
    </r>
  </si>
  <si>
    <r>
      <t xml:space="preserve"> CO</t>
    </r>
    <r>
      <rPr>
        <vertAlign val="subscript"/>
        <sz val="10"/>
        <color theme="1"/>
        <rFont val="Calibri"/>
        <family val="2"/>
        <scheme val="minor"/>
      </rPr>
      <t>2</t>
    </r>
    <r>
      <rPr>
        <sz val="10"/>
        <color theme="1"/>
        <rFont val="Calibri"/>
        <family val="2"/>
        <scheme val="minor"/>
      </rPr>
      <t xml:space="preserve"> (g/mi)</t>
    </r>
  </si>
  <si>
    <t xml:space="preserve">For questions on EISA § 141, contact Kristin Kenausis (kenausis.kristin@epa.gov) or Susan Burke (burke.susan@epa.gov).  </t>
  </si>
  <si>
    <t>GHG Emissions for All Vehicle Acquisitions</t>
  </si>
  <si>
    <t>FFV Cars (E85)</t>
  </si>
  <si>
    <t xml:space="preserve">Make Model </t>
  </si>
  <si>
    <t>Average Annual Miles:</t>
  </si>
  <si>
    <t>MY 2014</t>
  </si>
  <si>
    <t>2014 Model</t>
  </si>
  <si>
    <t>FFV Trucks &amp; MDPVs (on E85)</t>
  </si>
  <si>
    <t>MY 2015</t>
  </si>
  <si>
    <t>2015 Model</t>
  </si>
  <si>
    <t>Instructions</t>
  </si>
  <si>
    <t>Your MY 2015 Fleet</t>
  </si>
  <si>
    <t xml:space="preserve">You may use this tool to determine if your agency's overall fleet acquisition plan complies with the requirements of EISA 141 or if you will need to take alternative measures to reduce GHG emissions. This check should be made on an annual basis (calendar year, fiscal year, or other vehicle acquisition cycle).   </t>
  </si>
  <si>
    <t>EPA's Federal Vehicle GHG Emissions Assessment Tool</t>
  </si>
  <si>
    <t>Additional Notes</t>
  </si>
  <si>
    <r>
      <t>MY 2015 Vehicle CO</t>
    </r>
    <r>
      <rPr>
        <b/>
        <vertAlign val="subscript"/>
        <sz val="16"/>
        <color theme="0"/>
        <rFont val="Arial"/>
        <family val="2"/>
      </rPr>
      <t>2</t>
    </r>
    <r>
      <rPr>
        <b/>
        <sz val="16"/>
        <color theme="0"/>
        <rFont val="Arial"/>
        <family val="2"/>
      </rPr>
      <t xml:space="preserve"> Emissions </t>
    </r>
  </si>
  <si>
    <r>
      <t>MY 2014 Vehicle CO</t>
    </r>
    <r>
      <rPr>
        <b/>
        <vertAlign val="subscript"/>
        <sz val="16"/>
        <color theme="0"/>
        <rFont val="Arial"/>
        <family val="2"/>
      </rPr>
      <t>2</t>
    </r>
    <r>
      <rPr>
        <b/>
        <sz val="16"/>
        <color theme="0"/>
        <rFont val="Arial"/>
        <family val="2"/>
      </rPr>
      <t xml:space="preserve"> Emissions </t>
    </r>
  </si>
  <si>
    <t>Low GHG-Emitting Vehicle Thresholds (Maximum CO2 g/mi)</t>
  </si>
  <si>
    <t>Model Year 2015</t>
  </si>
  <si>
    <t>Model Year 2014</t>
  </si>
  <si>
    <t>Your MY 2014 Fleet</t>
  </si>
  <si>
    <r>
      <t>You can change these to reflect &lt;</t>
    </r>
    <r>
      <rPr>
        <b/>
        <sz val="10"/>
        <color rgb="FFC00000"/>
        <rFont val="Calibri"/>
        <family val="2"/>
      </rPr>
      <t>—</t>
    </r>
    <r>
      <rPr>
        <b/>
        <sz val="10"/>
        <color rgb="FFC00000"/>
        <rFont val="Arial"/>
        <family val="2"/>
      </rPr>
      <t xml:space="preserve"> your fleets' average miles!</t>
    </r>
  </si>
  <si>
    <t>Final Compliance Summary</t>
  </si>
  <si>
    <r>
      <t>Metric tons CO</t>
    </r>
    <r>
      <rPr>
        <vertAlign val="subscript"/>
        <sz val="10"/>
        <rFont val="Arial"/>
        <family val="2"/>
      </rPr>
      <t>2</t>
    </r>
  </si>
  <si>
    <t>Enter Model Year 2014 Vehicles Below</t>
  </si>
  <si>
    <t>See "Compliance Summary" tab for Results</t>
  </si>
  <si>
    <t>Enter Model Year 2015 Vehicles Below</t>
  </si>
  <si>
    <t xml:space="preserve">To satisfy the EISA § 141 certification requirement, the head of an agency, or his or her designee(s), should certify that the Assessment Tool properly and accurately accounts for all applicable motor vehicle acquisitions completed in a fiscal year or other acquisition cycle specified by the agency. An agency should maintain records documenting the use of this assessment tool, including its EISA GHG emissions limit and aggregate GHG emissions. </t>
  </si>
  <si>
    <t xml:space="preserve">2. Repeat this process for each MY 2015 and/or MY 2014 vehicle you plan to acquire. If you have more than 30 vehicles in a given category, insert rows where indicated in red.  </t>
  </si>
  <si>
    <r>
      <rPr>
        <sz val="10.5"/>
        <color theme="1"/>
        <rFont val="Symbol"/>
        <family val="1"/>
        <charset val="2"/>
      </rPr>
      <t>®</t>
    </r>
    <r>
      <rPr>
        <sz val="10.5"/>
        <color theme="1"/>
        <rFont val="Arial"/>
        <family val="2"/>
      </rPr>
      <t xml:space="preserve"> You should only enter vehicles in the columns marked FFV if they will be operated on alternative fuel, e.g., E85. Otherwise, the vehicle should be included in the standard passenger car or light-duty truck column.</t>
    </r>
  </si>
  <si>
    <r>
      <rPr>
        <sz val="10.5"/>
        <color theme="1"/>
        <rFont val="Symbol"/>
        <family val="1"/>
        <charset val="2"/>
      </rPr>
      <t xml:space="preserve">® </t>
    </r>
    <r>
      <rPr>
        <sz val="10.5"/>
        <color theme="1"/>
        <rFont val="Arial"/>
        <family val="2"/>
      </rPr>
      <t>Do not include any vehicles for which you plan to take a functional needs exception.</t>
    </r>
  </si>
  <si>
    <r>
      <t>Start here</t>
    </r>
    <r>
      <rPr>
        <b/>
        <sz val="10"/>
        <color rgb="FFFF0000"/>
        <rFont val="Symbol"/>
        <family val="1"/>
        <charset val="2"/>
      </rPr>
      <t>®</t>
    </r>
  </si>
  <si>
    <r>
      <t xml:space="preserve">If more rows are needed </t>
    </r>
    <r>
      <rPr>
        <b/>
        <sz val="9"/>
        <color rgb="FFFF0000"/>
        <rFont val="Calibri"/>
        <family val="2"/>
      </rPr>
      <t>←</t>
    </r>
    <r>
      <rPr>
        <b/>
        <sz val="9"/>
        <color rgb="FFFF0000"/>
        <rFont val="Calibri"/>
        <family val="2"/>
        <scheme val="minor"/>
      </rPr>
      <t>Insert here</t>
    </r>
  </si>
  <si>
    <r>
      <t>Your MY 2015 Fleet CO</t>
    </r>
    <r>
      <rPr>
        <b/>
        <vertAlign val="subscript"/>
        <sz val="10"/>
        <rFont val="Arial"/>
        <family val="2"/>
      </rPr>
      <t>2</t>
    </r>
    <r>
      <rPr>
        <b/>
        <sz val="10"/>
        <rFont val="Arial"/>
        <family val="2"/>
      </rPr>
      <t xml:space="preserve"> Emissions (Metric Tons)</t>
    </r>
  </si>
  <si>
    <r>
      <t>Your MY 2014 Fleet CO</t>
    </r>
    <r>
      <rPr>
        <b/>
        <vertAlign val="subscript"/>
        <sz val="10"/>
        <rFont val="Arial"/>
        <family val="2"/>
      </rPr>
      <t>2</t>
    </r>
    <r>
      <rPr>
        <b/>
        <sz val="10"/>
        <rFont val="Arial"/>
        <family val="2"/>
      </rPr>
      <t xml:space="preserve"> Emissions (Metric Tons)</t>
    </r>
  </si>
  <si>
    <r>
      <t>1. Enter the model name, tailpipe CO</t>
    </r>
    <r>
      <rPr>
        <vertAlign val="subscript"/>
        <sz val="11"/>
        <color theme="1"/>
        <rFont val="Arial"/>
        <family val="2"/>
      </rPr>
      <t>2</t>
    </r>
    <r>
      <rPr>
        <sz val="11"/>
        <color theme="1"/>
        <rFont val="Arial"/>
        <family val="2"/>
      </rPr>
      <t xml:space="preserve"> emissions rate, and the number of each vehicle model your agency plans to acquire in the appropriate columns of the tabs</t>
    </r>
    <r>
      <rPr>
        <b/>
        <sz val="11"/>
        <color rgb="FF7030A0"/>
        <rFont val="Arial"/>
        <family val="2"/>
      </rPr>
      <t xml:space="preserve"> 'Enter MY 2015 Vehicles Here' </t>
    </r>
    <r>
      <rPr>
        <sz val="11"/>
        <color theme="1"/>
        <rFont val="Arial"/>
        <family val="2"/>
      </rPr>
      <t xml:space="preserve">or </t>
    </r>
    <r>
      <rPr>
        <b/>
        <sz val="11"/>
        <color rgb="FF7030A0"/>
        <rFont val="Arial"/>
        <family val="2"/>
      </rPr>
      <t>'Enter MY 2014 Vehicles Here'</t>
    </r>
    <r>
      <rPr>
        <sz val="11"/>
        <color theme="1"/>
        <rFont val="Arial"/>
        <family val="2"/>
      </rPr>
      <t xml:space="preserve">. </t>
    </r>
  </si>
  <si>
    <r>
      <t>4. The calculator will determine your agency's aggregate CO</t>
    </r>
    <r>
      <rPr>
        <vertAlign val="subscript"/>
        <sz val="11"/>
        <color theme="1"/>
        <rFont val="Arial"/>
        <family val="2"/>
      </rPr>
      <t>2</t>
    </r>
    <r>
      <rPr>
        <sz val="11"/>
        <color theme="1"/>
        <rFont val="Arial"/>
        <family val="2"/>
      </rPr>
      <t xml:space="preserve"> emissions and overall EISA limit for all the vehicles you entered, even if your fleet acquisition plan includes vehicles from different model years. </t>
    </r>
    <r>
      <rPr>
        <b/>
        <sz val="11"/>
        <color theme="1"/>
        <rFont val="Arial"/>
        <family val="2"/>
      </rPr>
      <t xml:space="preserve">Check the </t>
    </r>
    <r>
      <rPr>
        <b/>
        <sz val="11"/>
        <color rgb="FF008000"/>
        <rFont val="Arial"/>
        <family val="2"/>
      </rPr>
      <t>'Compliance Summary'</t>
    </r>
    <r>
      <rPr>
        <b/>
        <sz val="11"/>
        <color theme="1"/>
        <rFont val="Arial"/>
        <family val="2"/>
      </rPr>
      <t xml:space="preserve"> tab to see if your agency's fleet plan complies with EISA 141 or if you need to make additional GHG reductions. </t>
    </r>
  </si>
  <si>
    <r>
      <t xml:space="preserve">3. By default, this tool assumes new cars and trucks will travel an average of 15,000 miles per year. You can revise these estimates on the </t>
    </r>
    <r>
      <rPr>
        <b/>
        <sz val="11"/>
        <color rgb="FF0070C0"/>
        <rFont val="Arial"/>
        <family val="2"/>
      </rPr>
      <t>'Calculator'</t>
    </r>
    <r>
      <rPr>
        <sz val="11"/>
        <color theme="1"/>
        <rFont val="Arial"/>
        <family val="2"/>
      </rPr>
      <t xml:space="preserve"> tab to reflect the average annual number of miles you anticipate for new car and truck acquisitions.</t>
    </r>
  </si>
  <si>
    <r>
      <t xml:space="preserve">This version of the tool is applicable for acquisitions of  MY 2014 and MY 2015 vehicles.  </t>
    </r>
    <r>
      <rPr>
        <sz val="11"/>
        <rFont val="Arial"/>
        <family val="2"/>
      </rPr>
      <t>An earlier version, applicable for MY 2011 to MY 2013 vehicles, can be found at: epa.gov/otaq/climate/regs-fleets.htm</t>
    </r>
  </si>
  <si>
    <r>
      <rPr>
        <sz val="10.5"/>
        <color theme="1"/>
        <rFont val="Symbol"/>
        <family val="1"/>
        <charset val="2"/>
      </rPr>
      <t>®</t>
    </r>
    <r>
      <rPr>
        <sz val="10.5"/>
        <color theme="1"/>
        <rFont val="Arial"/>
        <family val="2"/>
      </rPr>
      <t>You can find the CO</t>
    </r>
    <r>
      <rPr>
        <vertAlign val="subscript"/>
        <sz val="10.5"/>
        <color theme="1"/>
        <rFont val="Arial"/>
        <family val="2"/>
      </rPr>
      <t>2</t>
    </r>
    <r>
      <rPr>
        <sz val="10.5"/>
        <color theme="1"/>
        <rFont val="Arial"/>
        <family val="2"/>
      </rPr>
      <t xml:space="preserve"> information at: fueleconomy.gov/feg/findacar.shtml . Select the year, make and model of the vehicle and then select the "Energy and Environment" tab.</t>
    </r>
  </si>
  <si>
    <r>
      <t xml:space="preserve"> Results by Vehicle Model Year (Metric tons CO</t>
    </r>
    <r>
      <rPr>
        <b/>
        <vertAlign val="subscript"/>
        <sz val="11"/>
        <color theme="0"/>
        <rFont val="Arial"/>
        <family val="2"/>
      </rPr>
      <t>2</t>
    </r>
    <r>
      <rPr>
        <b/>
        <sz val="11"/>
        <color theme="0"/>
        <rFont val="Arial"/>
        <family val="2"/>
      </rPr>
      <t>)</t>
    </r>
  </si>
</sst>
</file>

<file path=xl/styles.xml><?xml version="1.0" encoding="utf-8"?>
<styleSheet xmlns="http://schemas.openxmlformats.org/spreadsheetml/2006/main">
  <numFmts count="2">
    <numFmt numFmtId="164" formatCode="#,##0.0"/>
    <numFmt numFmtId="165" formatCode="0.0"/>
  </numFmts>
  <fonts count="44">
    <font>
      <sz val="11"/>
      <color theme="1"/>
      <name val="Calibri"/>
      <family val="2"/>
      <scheme val="minor"/>
    </font>
    <font>
      <b/>
      <sz val="12"/>
      <name val="Arial"/>
      <family val="2"/>
    </font>
    <font>
      <sz val="10"/>
      <name val="Arial"/>
      <family val="2"/>
    </font>
    <font>
      <b/>
      <sz val="11"/>
      <color theme="1"/>
      <name val="Calibri"/>
      <family val="2"/>
      <scheme val="minor"/>
    </font>
    <font>
      <i/>
      <sz val="10"/>
      <color theme="1"/>
      <name val="Calibri"/>
      <family val="2"/>
      <scheme val="minor"/>
    </font>
    <font>
      <b/>
      <sz val="10"/>
      <name val="Arial"/>
      <family val="2"/>
    </font>
    <font>
      <b/>
      <sz val="8"/>
      <color indexed="17"/>
      <name val="Arial"/>
      <family val="2"/>
    </font>
    <font>
      <b/>
      <sz val="11"/>
      <name val="Arial"/>
      <family val="2"/>
    </font>
    <font>
      <sz val="10"/>
      <color theme="1"/>
      <name val="Arial"/>
      <family val="2"/>
    </font>
    <font>
      <b/>
      <sz val="10"/>
      <color theme="1"/>
      <name val="Arial"/>
      <family val="2"/>
    </font>
    <font>
      <b/>
      <sz val="9"/>
      <color theme="1"/>
      <name val="Arial"/>
      <family val="2"/>
    </font>
    <font>
      <b/>
      <sz val="12"/>
      <color theme="1"/>
      <name val="Calibri"/>
      <family val="2"/>
      <scheme val="minor"/>
    </font>
    <font>
      <b/>
      <vertAlign val="subscript"/>
      <sz val="10"/>
      <color theme="1"/>
      <name val="Arial"/>
      <family val="2"/>
    </font>
    <font>
      <sz val="10"/>
      <color theme="1"/>
      <name val="Calibri"/>
      <family val="2"/>
      <scheme val="minor"/>
    </font>
    <font>
      <b/>
      <vertAlign val="subscript"/>
      <sz val="10"/>
      <name val="Arial"/>
      <family val="2"/>
    </font>
    <font>
      <sz val="8"/>
      <color rgb="FFFF0000"/>
      <name val="Calibri"/>
      <family val="2"/>
      <scheme val="minor"/>
    </font>
    <font>
      <b/>
      <sz val="11"/>
      <color theme="1"/>
      <name val="Arial"/>
      <family val="2"/>
    </font>
    <font>
      <sz val="9"/>
      <color theme="1"/>
      <name val="Calibri"/>
      <family val="2"/>
      <scheme val="minor"/>
    </font>
    <font>
      <vertAlign val="subscript"/>
      <sz val="10"/>
      <color theme="1"/>
      <name val="Calibri"/>
      <family val="2"/>
      <scheme val="minor"/>
    </font>
    <font>
      <sz val="12"/>
      <name val="Arial"/>
      <family val="2"/>
    </font>
    <font>
      <b/>
      <sz val="16"/>
      <color theme="0"/>
      <name val="Arial"/>
      <family val="2"/>
    </font>
    <font>
      <b/>
      <vertAlign val="subscript"/>
      <sz val="16"/>
      <color theme="0"/>
      <name val="Arial"/>
      <family val="2"/>
    </font>
    <font>
      <u/>
      <sz val="12"/>
      <name val="Arial"/>
      <family val="2"/>
    </font>
    <font>
      <sz val="11"/>
      <color theme="1"/>
      <name val="Arial"/>
      <family val="2"/>
    </font>
    <font>
      <vertAlign val="subscript"/>
      <sz val="11"/>
      <color theme="1"/>
      <name val="Arial"/>
      <family val="2"/>
    </font>
    <font>
      <u/>
      <sz val="12"/>
      <color theme="1"/>
      <name val="Arial"/>
      <family val="2"/>
    </font>
    <font>
      <b/>
      <sz val="10"/>
      <color rgb="FFC00000"/>
      <name val="Arial"/>
      <family val="2"/>
    </font>
    <font>
      <b/>
      <sz val="10"/>
      <color rgb="FFC00000"/>
      <name val="Calibri"/>
      <family val="2"/>
    </font>
    <font>
      <b/>
      <sz val="12"/>
      <color theme="0"/>
      <name val="Arial"/>
      <family val="2"/>
    </font>
    <font>
      <b/>
      <sz val="11"/>
      <color theme="0"/>
      <name val="Arial"/>
      <family val="2"/>
    </font>
    <font>
      <vertAlign val="subscript"/>
      <sz val="10"/>
      <name val="Arial"/>
      <family val="2"/>
    </font>
    <font>
      <sz val="10.5"/>
      <color theme="1"/>
      <name val="Arial"/>
      <family val="2"/>
    </font>
    <font>
      <sz val="10.5"/>
      <color theme="1"/>
      <name val="Symbol"/>
      <family val="1"/>
      <charset val="2"/>
    </font>
    <font>
      <b/>
      <sz val="10"/>
      <color rgb="FFFF0000"/>
      <name val="Calibri"/>
      <family val="2"/>
      <scheme val="minor"/>
    </font>
    <font>
      <b/>
      <sz val="10"/>
      <color rgb="FFFF0000"/>
      <name val="Symbol"/>
      <family val="1"/>
      <charset val="2"/>
    </font>
    <font>
      <b/>
      <sz val="9"/>
      <color rgb="FFFF0000"/>
      <name val="Calibri"/>
      <family val="2"/>
      <scheme val="minor"/>
    </font>
    <font>
      <b/>
      <sz val="9"/>
      <color rgb="FFFF0000"/>
      <name val="Calibri"/>
      <family val="2"/>
    </font>
    <font>
      <b/>
      <sz val="11"/>
      <color rgb="FF7030A0"/>
      <name val="Arial"/>
      <family val="2"/>
    </font>
    <font>
      <b/>
      <sz val="11"/>
      <color rgb="FF008000"/>
      <name val="Arial"/>
      <family val="2"/>
    </font>
    <font>
      <b/>
      <sz val="11"/>
      <color rgb="FF0070C0"/>
      <name val="Arial"/>
      <family val="2"/>
    </font>
    <font>
      <sz val="11"/>
      <name val="Arial"/>
      <family val="2"/>
    </font>
    <font>
      <sz val="10"/>
      <color rgb="FF990000"/>
      <name val="Arial"/>
      <family val="2"/>
    </font>
    <font>
      <vertAlign val="subscript"/>
      <sz val="10.5"/>
      <color theme="1"/>
      <name val="Arial"/>
      <family val="2"/>
    </font>
    <font>
      <b/>
      <vertAlign val="subscript"/>
      <sz val="11"/>
      <color theme="0"/>
      <name val="Arial"/>
      <family val="2"/>
    </font>
  </fonts>
  <fills count="21">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99FF99"/>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6F389"/>
        <bgColor indexed="64"/>
      </patternFill>
    </fill>
    <fill>
      <patternFill patternType="solid">
        <fgColor rgb="FFCCFFCC"/>
        <bgColor indexed="64"/>
      </patternFill>
    </fill>
    <fill>
      <patternFill patternType="solid">
        <fgColor theme="4"/>
        <bgColor indexed="64"/>
      </patternFill>
    </fill>
    <fill>
      <patternFill patternType="solid">
        <fgColor theme="0" tint="-0.14996795556505021"/>
        <bgColor indexed="64"/>
      </patternFill>
    </fill>
    <fill>
      <patternFill patternType="solid">
        <fgColor rgb="FF0070C0"/>
        <bgColor indexed="64"/>
      </patternFill>
    </fill>
    <fill>
      <patternFill patternType="solid">
        <fgColor theme="3"/>
        <bgColor indexed="64"/>
      </patternFill>
    </fill>
    <fill>
      <patternFill patternType="solid">
        <fgColor theme="0"/>
        <bgColor indexed="64"/>
      </patternFill>
    </fill>
    <fill>
      <patternFill patternType="solid">
        <fgColor rgb="FF7030A0"/>
        <bgColor indexed="64"/>
      </patternFill>
    </fill>
    <fill>
      <patternFill patternType="solid">
        <fgColor theme="5" tint="-0.24994659260841701"/>
        <bgColor indexed="64"/>
      </patternFill>
    </fill>
    <fill>
      <patternFill patternType="solid">
        <fgColor theme="0" tint="-0.34998626667073579"/>
        <bgColor indexed="64"/>
      </patternFill>
    </fill>
  </fills>
  <borders count="48">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215">
    <xf numFmtId="0" fontId="0" fillId="0" borderId="0" xfId="0"/>
    <xf numFmtId="0" fontId="0" fillId="0" borderId="1" xfId="0" applyBorder="1"/>
    <xf numFmtId="0" fontId="0" fillId="0" borderId="0" xfId="0" applyBorder="1"/>
    <xf numFmtId="0" fontId="0" fillId="0" borderId="2" xfId="0" applyBorder="1"/>
    <xf numFmtId="0" fontId="2" fillId="0" borderId="0" xfId="0" applyFont="1"/>
    <xf numFmtId="0" fontId="4" fillId="8" borderId="0" xfId="0" applyFont="1" applyFill="1"/>
    <xf numFmtId="0" fontId="4" fillId="8" borderId="2" xfId="0" applyFont="1" applyFill="1" applyBorder="1"/>
    <xf numFmtId="0" fontId="2" fillId="0" borderId="23" xfId="0" applyFont="1" applyBorder="1"/>
    <xf numFmtId="165" fontId="5" fillId="0" borderId="27" xfId="0" applyNumberFormat="1" applyFont="1" applyBorder="1" applyAlignment="1">
      <alignment horizontal="center"/>
    </xf>
    <xf numFmtId="165" fontId="5" fillId="0" borderId="27" xfId="0" applyNumberFormat="1" applyFont="1" applyBorder="1"/>
    <xf numFmtId="165" fontId="5" fillId="0" borderId="28" xfId="0" applyNumberFormat="1" applyFont="1" applyBorder="1" applyAlignment="1">
      <alignment horizontal="center"/>
    </xf>
    <xf numFmtId="165" fontId="5" fillId="0" borderId="28" xfId="0" applyNumberFormat="1" applyFont="1" applyBorder="1"/>
    <xf numFmtId="3" fontId="6" fillId="0" borderId="19" xfId="0" applyNumberFormat="1" applyFont="1" applyBorder="1" applyAlignment="1">
      <alignment horizontal="center" vertical="center" wrapText="1"/>
    </xf>
    <xf numFmtId="165" fontId="5" fillId="7" borderId="11" xfId="0" applyNumberFormat="1" applyFont="1" applyFill="1" applyBorder="1" applyAlignment="1">
      <alignment horizontal="center" vertical="center"/>
    </xf>
    <xf numFmtId="165" fontId="5" fillId="7" borderId="28" xfId="0" applyNumberFormat="1" applyFont="1" applyFill="1" applyBorder="1" applyAlignment="1">
      <alignment horizontal="center" vertical="center"/>
    </xf>
    <xf numFmtId="165" fontId="5" fillId="6" borderId="11" xfId="0" applyNumberFormat="1" applyFont="1" applyFill="1" applyBorder="1" applyAlignment="1">
      <alignment horizontal="center"/>
    </xf>
    <xf numFmtId="0" fontId="1" fillId="0" borderId="0" xfId="0" applyFont="1" applyBorder="1" applyAlignment="1">
      <alignment horizontal="left" vertical="top" wrapText="1"/>
    </xf>
    <xf numFmtId="0" fontId="1" fillId="0" borderId="0" xfId="0" applyFont="1" applyBorder="1" applyAlignment="1">
      <alignment vertical="top" wrapText="1"/>
    </xf>
    <xf numFmtId="0" fontId="8" fillId="0" borderId="0" xfId="0" applyFont="1"/>
    <xf numFmtId="0" fontId="2" fillId="0" borderId="0" xfId="0" applyFont="1" applyFill="1"/>
    <xf numFmtId="0" fontId="2" fillId="6" borderId="0" xfId="0" applyFont="1" applyFill="1" applyAlignment="1">
      <alignment horizontal="right"/>
    </xf>
    <xf numFmtId="0" fontId="2" fillId="10" borderId="0" xfId="0" applyFont="1" applyFill="1" applyAlignment="1">
      <alignment horizontal="right"/>
    </xf>
    <xf numFmtId="165" fontId="5" fillId="10" borderId="29" xfId="0" applyNumberFormat="1" applyFont="1" applyFill="1" applyBorder="1" applyAlignment="1">
      <alignment horizontal="center"/>
    </xf>
    <xf numFmtId="165" fontId="5" fillId="10" borderId="25" xfId="0" applyNumberFormat="1" applyFont="1" applyFill="1" applyBorder="1" applyAlignment="1">
      <alignment horizontal="center"/>
    </xf>
    <xf numFmtId="165" fontId="2" fillId="0" borderId="26" xfId="0" applyNumberFormat="1" applyFont="1" applyFill="1" applyBorder="1"/>
    <xf numFmtId="3" fontId="6" fillId="0" borderId="20"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4" fillId="8" borderId="15" xfId="0" applyFont="1" applyFill="1" applyBorder="1"/>
    <xf numFmtId="0" fontId="4" fillId="8" borderId="17" xfId="0" applyFont="1" applyFill="1" applyBorder="1"/>
    <xf numFmtId="0" fontId="4" fillId="8" borderId="40" xfId="0" applyFont="1" applyFill="1" applyBorder="1"/>
    <xf numFmtId="0" fontId="4" fillId="8" borderId="41" xfId="0" applyFont="1" applyFill="1" applyBorder="1"/>
    <xf numFmtId="0" fontId="9" fillId="0" borderId="0" xfId="0" applyFont="1" applyFill="1" applyBorder="1" applyAlignment="1">
      <alignment horizontal="center"/>
    </xf>
    <xf numFmtId="0" fontId="9" fillId="0" borderId="0" xfId="0" applyFont="1" applyFill="1" applyBorder="1" applyAlignment="1">
      <alignment horizontal="right"/>
    </xf>
    <xf numFmtId="0" fontId="8" fillId="0" borderId="0" xfId="0" applyFont="1" applyBorder="1"/>
    <xf numFmtId="0" fontId="13" fillId="0" borderId="0" xfId="0" applyFont="1"/>
    <xf numFmtId="1" fontId="8" fillId="0" borderId="0" xfId="0" applyNumberFormat="1" applyFont="1" applyBorder="1"/>
    <xf numFmtId="165" fontId="5" fillId="6" borderId="28" xfId="0" applyNumberFormat="1" applyFont="1" applyFill="1" applyBorder="1" applyAlignment="1">
      <alignment horizontal="center"/>
    </xf>
    <xf numFmtId="165" fontId="2" fillId="0" borderId="23" xfId="0" applyNumberFormat="1" applyFont="1" applyFill="1" applyBorder="1"/>
    <xf numFmtId="0" fontId="2" fillId="0" borderId="26" xfId="0" applyFont="1" applyFill="1" applyBorder="1"/>
    <xf numFmtId="0" fontId="5" fillId="9" borderId="19" xfId="0" applyFont="1" applyFill="1" applyBorder="1"/>
    <xf numFmtId="0" fontId="8" fillId="0" borderId="16" xfId="0" applyFont="1" applyBorder="1"/>
    <xf numFmtId="0" fontId="8" fillId="0" borderId="11" xfId="0" applyFont="1" applyBorder="1"/>
    <xf numFmtId="0" fontId="8" fillId="0" borderId="12" xfId="0" applyFont="1" applyBorder="1"/>
    <xf numFmtId="0" fontId="9" fillId="7" borderId="38" xfId="0" applyFont="1" applyFill="1" applyBorder="1" applyAlignment="1">
      <alignment horizontal="center"/>
    </xf>
    <xf numFmtId="0" fontId="9" fillId="7" borderId="33" xfId="0" applyFont="1" applyFill="1" applyBorder="1" applyAlignment="1">
      <alignment horizontal="center"/>
    </xf>
    <xf numFmtId="0" fontId="9" fillId="7" borderId="34" xfId="0" applyFont="1" applyFill="1" applyBorder="1" applyAlignment="1">
      <alignment horizontal="center"/>
    </xf>
    <xf numFmtId="0" fontId="9" fillId="6" borderId="33" xfId="0" applyFont="1" applyFill="1" applyBorder="1" applyAlignment="1">
      <alignment horizontal="center"/>
    </xf>
    <xf numFmtId="0" fontId="9" fillId="6" borderId="34" xfId="0" applyFont="1" applyFill="1" applyBorder="1" applyAlignment="1">
      <alignment horizontal="center"/>
    </xf>
    <xf numFmtId="0" fontId="2" fillId="0" borderId="0" xfId="0" applyFont="1" applyAlignment="1"/>
    <xf numFmtId="0" fontId="2" fillId="0" borderId="0" xfId="0" applyFont="1" applyBorder="1"/>
    <xf numFmtId="165" fontId="5" fillId="7" borderId="12" xfId="0" applyNumberFormat="1" applyFont="1" applyFill="1" applyBorder="1" applyAlignment="1">
      <alignment horizontal="center" vertical="center"/>
    </xf>
    <xf numFmtId="0" fontId="2" fillId="7" borderId="2" xfId="0" applyFont="1" applyFill="1" applyBorder="1" applyAlignment="1">
      <alignment horizontal="right"/>
    </xf>
    <xf numFmtId="0" fontId="8" fillId="0" borderId="19" xfId="0" applyFont="1" applyBorder="1"/>
    <xf numFmtId="165" fontId="8" fillId="0" borderId="13" xfId="0" applyNumberFormat="1" applyFont="1" applyBorder="1"/>
    <xf numFmtId="0" fontId="17" fillId="3" borderId="37" xfId="0" applyFont="1" applyFill="1" applyBorder="1" applyAlignment="1">
      <alignment horizontal="center" vertical="center" wrapText="1"/>
    </xf>
    <xf numFmtId="0" fontId="17" fillId="2" borderId="36"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4" borderId="37"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0" fillId="2" borderId="35" xfId="0" applyFill="1" applyBorder="1" applyAlignment="1">
      <alignment horizontal="center" vertical="center"/>
    </xf>
    <xf numFmtId="0" fontId="0" fillId="5" borderId="35" xfId="0" applyFill="1" applyBorder="1" applyAlignment="1">
      <alignment horizontal="center" vertical="center"/>
    </xf>
    <xf numFmtId="0" fontId="0" fillId="4" borderId="35" xfId="0" applyFill="1" applyBorder="1" applyAlignment="1">
      <alignment horizontal="center" vertical="center"/>
    </xf>
    <xf numFmtId="0" fontId="0" fillId="3" borderId="35" xfId="0" applyFill="1" applyBorder="1" applyAlignment="1">
      <alignment horizontal="center" vertical="center"/>
    </xf>
    <xf numFmtId="0" fontId="0" fillId="0" borderId="0" xfId="0" applyBorder="1"/>
    <xf numFmtId="0" fontId="0" fillId="0" borderId="17" xfId="0" applyBorder="1"/>
    <xf numFmtId="0" fontId="0" fillId="0" borderId="17" xfId="0" applyFill="1" applyBorder="1"/>
    <xf numFmtId="0" fontId="8" fillId="0" borderId="31" xfId="0" applyFont="1" applyBorder="1"/>
    <xf numFmtId="0" fontId="0" fillId="0" borderId="41" xfId="0" applyBorder="1"/>
    <xf numFmtId="0" fontId="0" fillId="0" borderId="15" xfId="0" applyBorder="1"/>
    <xf numFmtId="0" fontId="0" fillId="0" borderId="41" xfId="0" applyFill="1" applyBorder="1"/>
    <xf numFmtId="0" fontId="0" fillId="0" borderId="44" xfId="0" applyBorder="1"/>
    <xf numFmtId="0" fontId="0" fillId="0" borderId="0" xfId="0" applyBorder="1"/>
    <xf numFmtId="0" fontId="0" fillId="0" borderId="0" xfId="0" applyBorder="1"/>
    <xf numFmtId="0" fontId="8" fillId="5" borderId="11" xfId="0" applyFont="1" applyFill="1" applyBorder="1"/>
    <xf numFmtId="0" fontId="8" fillId="5" borderId="12" xfId="0" applyFont="1" applyFill="1" applyBorder="1"/>
    <xf numFmtId="0" fontId="8" fillId="5" borderId="10" xfId="0" applyFont="1" applyFill="1" applyBorder="1"/>
    <xf numFmtId="0" fontId="8" fillId="5" borderId="5" xfId="0" applyFont="1" applyFill="1" applyBorder="1"/>
    <xf numFmtId="0" fontId="8" fillId="4" borderId="11" xfId="0" applyFont="1" applyFill="1" applyBorder="1"/>
    <xf numFmtId="0" fontId="8" fillId="4" borderId="16" xfId="0" applyFont="1" applyFill="1" applyBorder="1"/>
    <xf numFmtId="165" fontId="8" fillId="4" borderId="13" xfId="0" applyNumberFormat="1" applyFont="1" applyFill="1" applyBorder="1"/>
    <xf numFmtId="0" fontId="8" fillId="4" borderId="9" xfId="0" applyFont="1" applyFill="1" applyBorder="1"/>
    <xf numFmtId="0" fontId="8" fillId="4" borderId="43" xfId="0" applyFont="1" applyFill="1" applyBorder="1"/>
    <xf numFmtId="165" fontId="8" fillId="4" borderId="47" xfId="0" applyNumberFormat="1" applyFont="1" applyFill="1" applyBorder="1"/>
    <xf numFmtId="0" fontId="0" fillId="0" borderId="0" xfId="0" applyBorder="1"/>
    <xf numFmtId="165" fontId="9" fillId="12" borderId="22" xfId="0" applyNumberFormat="1" applyFont="1" applyFill="1" applyBorder="1" applyAlignment="1">
      <alignment horizontal="center"/>
    </xf>
    <xf numFmtId="0" fontId="13" fillId="0" borderId="15" xfId="0" applyFont="1" applyBorder="1" applyProtection="1">
      <protection locked="0"/>
    </xf>
    <xf numFmtId="0" fontId="13" fillId="0" borderId="17" xfId="0" applyFont="1" applyBorder="1" applyProtection="1">
      <protection locked="0"/>
    </xf>
    <xf numFmtId="0" fontId="13" fillId="0" borderId="2" xfId="0" applyFont="1" applyBorder="1" applyProtection="1">
      <protection locked="0"/>
    </xf>
    <xf numFmtId="0" fontId="13" fillId="0" borderId="41" xfId="0" applyFont="1" applyBorder="1" applyProtection="1">
      <protection locked="0"/>
    </xf>
    <xf numFmtId="0" fontId="13" fillId="0" borderId="17" xfId="0" applyFont="1" applyFill="1" applyBorder="1" applyProtection="1">
      <protection locked="0"/>
    </xf>
    <xf numFmtId="0" fontId="13" fillId="0" borderId="44" xfId="0" applyFont="1" applyBorder="1" applyProtection="1">
      <protection locked="0"/>
    </xf>
    <xf numFmtId="0" fontId="13" fillId="0" borderId="3" xfId="0" applyFont="1" applyBorder="1" applyProtection="1">
      <protection locked="0"/>
    </xf>
    <xf numFmtId="0" fontId="13" fillId="0" borderId="18" xfId="0" applyFont="1" applyBorder="1" applyProtection="1">
      <protection locked="0"/>
    </xf>
    <xf numFmtId="0" fontId="13" fillId="0" borderId="5" xfId="0" applyFont="1" applyBorder="1" applyProtection="1">
      <protection locked="0"/>
    </xf>
    <xf numFmtId="0" fontId="11" fillId="0" borderId="3" xfId="0" applyFont="1" applyFill="1" applyBorder="1" applyAlignment="1" applyProtection="1">
      <alignment vertical="center"/>
      <protection locked="0"/>
    </xf>
    <xf numFmtId="0" fontId="11" fillId="0" borderId="45" xfId="0" applyFont="1" applyFill="1" applyBorder="1" applyAlignment="1" applyProtection="1">
      <alignment vertical="center"/>
      <protection locked="0"/>
    </xf>
    <xf numFmtId="0" fontId="11" fillId="0" borderId="42" xfId="0" applyFont="1" applyFill="1" applyBorder="1" applyAlignment="1" applyProtection="1">
      <alignment vertical="center"/>
      <protection locked="0"/>
    </xf>
    <xf numFmtId="0" fontId="11" fillId="0" borderId="10" xfId="0" applyFont="1" applyFill="1" applyBorder="1" applyAlignment="1" applyProtection="1">
      <alignment vertical="center"/>
      <protection locked="0"/>
    </xf>
    <xf numFmtId="0" fontId="11" fillId="0" borderId="18" xfId="0" applyFont="1" applyFill="1" applyBorder="1" applyAlignment="1" applyProtection="1">
      <alignment vertical="center"/>
      <protection locked="0"/>
    </xf>
    <xf numFmtId="0" fontId="11" fillId="0" borderId="5" xfId="0" applyFont="1" applyFill="1" applyBorder="1" applyAlignment="1" applyProtection="1">
      <alignment vertical="center"/>
      <protection locked="0"/>
    </xf>
    <xf numFmtId="0" fontId="13" fillId="0" borderId="10" xfId="0" applyFont="1" applyBorder="1" applyProtection="1">
      <protection locked="0"/>
    </xf>
    <xf numFmtId="0" fontId="13" fillId="0" borderId="4" xfId="0" applyFont="1" applyBorder="1" applyProtection="1">
      <protection locked="0"/>
    </xf>
    <xf numFmtId="0" fontId="0" fillId="0" borderId="0" xfId="0" applyBorder="1"/>
    <xf numFmtId="0" fontId="2" fillId="0" borderId="0" xfId="0" applyFont="1" applyFill="1" applyBorder="1" applyAlignment="1">
      <alignment horizontal="center"/>
    </xf>
    <xf numFmtId="3" fontId="5" fillId="0" borderId="0" xfId="0" applyNumberFormat="1" applyFont="1" applyFill="1" applyBorder="1" applyAlignment="1">
      <alignment horizontal="center"/>
    </xf>
    <xf numFmtId="0" fontId="8" fillId="0" borderId="31" xfId="0" applyFont="1" applyBorder="1"/>
    <xf numFmtId="0" fontId="16" fillId="0" borderId="1" xfId="0" applyFont="1" applyFill="1" applyBorder="1" applyAlignment="1">
      <alignment horizontal="center" vertical="center"/>
    </xf>
    <xf numFmtId="0" fontId="2" fillId="0" borderId="0" xfId="0" applyFont="1" applyAlignment="1">
      <alignment horizontal="center"/>
    </xf>
    <xf numFmtId="0" fontId="0" fillId="13" borderId="0" xfId="0" applyFill="1"/>
    <xf numFmtId="0" fontId="23" fillId="0" borderId="0" xfId="0" applyFont="1" applyBorder="1"/>
    <xf numFmtId="0" fontId="23" fillId="0" borderId="0" xfId="0" applyFont="1" applyBorder="1" applyAlignment="1">
      <alignment horizontal="left" vertical="center" wrapText="1"/>
    </xf>
    <xf numFmtId="0" fontId="23" fillId="0" borderId="0" xfId="0" applyFont="1" applyBorder="1" applyAlignment="1">
      <alignment horizontal="left" vertical="top" wrapText="1"/>
    </xf>
    <xf numFmtId="0" fontId="23" fillId="0" borderId="0" xfId="0" applyFont="1" applyBorder="1"/>
    <xf numFmtId="0" fontId="22" fillId="0" borderId="0" xfId="0" applyFont="1" applyFill="1" applyBorder="1" applyAlignment="1">
      <alignment horizontal="left" vertical="top" wrapText="1"/>
    </xf>
    <xf numFmtId="0" fontId="8" fillId="0" borderId="0" xfId="0" applyFont="1" applyFill="1" applyBorder="1"/>
    <xf numFmtId="0" fontId="9" fillId="14" borderId="11" xfId="0" applyFont="1" applyFill="1" applyBorder="1" applyAlignment="1">
      <alignment horizontal="center"/>
    </xf>
    <xf numFmtId="0" fontId="9" fillId="14" borderId="13" xfId="0" applyFont="1" applyFill="1" applyBorder="1" applyAlignment="1">
      <alignment horizontal="center"/>
    </xf>
    <xf numFmtId="0" fontId="2" fillId="0" borderId="1" xfId="0" applyFont="1" applyBorder="1" applyAlignment="1">
      <alignment horizontal="center"/>
    </xf>
    <xf numFmtId="0" fontId="2" fillId="0" borderId="1" xfId="0" applyFont="1" applyFill="1" applyBorder="1"/>
    <xf numFmtId="0" fontId="2" fillId="0" borderId="0" xfId="0" applyFont="1" applyFill="1" applyBorder="1"/>
    <xf numFmtId="0" fontId="2" fillId="0" borderId="2" xfId="0" applyFont="1" applyFill="1" applyBorder="1"/>
    <xf numFmtId="164" fontId="5" fillId="0" borderId="0" xfId="0" applyNumberFormat="1" applyFont="1" applyFill="1" applyBorder="1" applyAlignment="1">
      <alignment horizontal="center" vertical="center"/>
    </xf>
    <xf numFmtId="0" fontId="2" fillId="0" borderId="1" xfId="0" applyFont="1" applyFill="1" applyBorder="1" applyAlignment="1">
      <alignment horizontal="right" vertical="center"/>
    </xf>
    <xf numFmtId="0" fontId="5" fillId="17" borderId="6" xfId="0" applyFont="1" applyFill="1" applyBorder="1" applyAlignment="1">
      <alignment horizontal="right" vertical="center"/>
    </xf>
    <xf numFmtId="0" fontId="2" fillId="0" borderId="2" xfId="0" applyFont="1" applyFill="1" applyBorder="1" applyAlignment="1">
      <alignment horizontal="left" vertical="center"/>
    </xf>
    <xf numFmtId="164" fontId="2" fillId="0" borderId="0" xfId="0" applyNumberFormat="1" applyFont="1" applyFill="1" applyBorder="1" applyAlignment="1">
      <alignment horizontal="center" vertical="center"/>
    </xf>
    <xf numFmtId="0" fontId="5" fillId="5" borderId="1" xfId="0" applyFont="1" applyFill="1" applyBorder="1" applyAlignment="1">
      <alignment horizontal="right" vertical="center"/>
    </xf>
    <xf numFmtId="164" fontId="2" fillId="5" borderId="0" xfId="0" applyNumberFormat="1" applyFont="1" applyFill="1" applyBorder="1" applyAlignment="1">
      <alignment horizontal="center" vertical="center"/>
    </xf>
    <xf numFmtId="0" fontId="2" fillId="5" borderId="2" xfId="0" applyFont="1" applyFill="1" applyBorder="1" applyAlignment="1">
      <alignment horizontal="left" vertical="center"/>
    </xf>
    <xf numFmtId="0" fontId="5" fillId="5" borderId="6" xfId="0" applyFont="1" applyFill="1" applyBorder="1" applyAlignment="1">
      <alignment horizontal="right" vertical="center"/>
    </xf>
    <xf numFmtId="164" fontId="5" fillId="5" borderId="7" xfId="0" applyNumberFormat="1" applyFont="1" applyFill="1" applyBorder="1" applyAlignment="1">
      <alignment horizontal="center" vertical="center"/>
    </xf>
    <xf numFmtId="0" fontId="2" fillId="5" borderId="8" xfId="0" applyFont="1" applyFill="1" applyBorder="1" applyAlignment="1">
      <alignment horizontal="left" vertical="center"/>
    </xf>
    <xf numFmtId="0" fontId="9" fillId="0" borderId="19" xfId="0" applyFont="1" applyBorder="1" applyAlignment="1">
      <alignment horizontal="center"/>
    </xf>
    <xf numFmtId="0" fontId="9" fillId="0" borderId="39" xfId="0" applyFont="1" applyBorder="1" applyAlignment="1">
      <alignment horizontal="center"/>
    </xf>
    <xf numFmtId="0" fontId="9" fillId="0" borderId="22" xfId="0" applyFont="1" applyBorder="1"/>
    <xf numFmtId="0" fontId="33" fillId="0" borderId="0" xfId="0" applyFont="1"/>
    <xf numFmtId="0" fontId="0" fillId="15" borderId="0" xfId="0" applyFill="1"/>
    <xf numFmtId="0" fontId="0" fillId="15" borderId="0" xfId="0" applyFill="1" applyBorder="1"/>
    <xf numFmtId="0" fontId="20" fillId="15" borderId="0" xfId="0" applyFont="1" applyFill="1"/>
    <xf numFmtId="0" fontId="0" fillId="0" borderId="0" xfId="0" applyFill="1"/>
    <xf numFmtId="0" fontId="20" fillId="0" borderId="0" xfId="0" applyFont="1" applyFill="1" applyBorder="1" applyAlignment="1">
      <alignment vertical="center" wrapText="1"/>
    </xf>
    <xf numFmtId="0" fontId="8" fillId="20" borderId="0" xfId="0" applyFont="1" applyFill="1"/>
    <xf numFmtId="0" fontId="2" fillId="20" borderId="0" xfId="0" applyFont="1" applyFill="1"/>
    <xf numFmtId="0" fontId="0" fillId="20" borderId="0" xfId="0" applyFill="1"/>
    <xf numFmtId="3" fontId="41" fillId="0" borderId="9" xfId="0" applyNumberFormat="1" applyFont="1" applyBorder="1" applyProtection="1">
      <protection locked="0"/>
    </xf>
    <xf numFmtId="3" fontId="41" fillId="0" borderId="14" xfId="0" applyNumberFormat="1" applyFont="1" applyBorder="1" applyProtection="1">
      <protection locked="0"/>
    </xf>
    <xf numFmtId="165" fontId="5" fillId="7" borderId="21" xfId="0" applyNumberFormat="1" applyFont="1" applyFill="1" applyBorder="1" applyAlignment="1">
      <alignment horizontal="center"/>
    </xf>
    <xf numFmtId="165" fontId="5" fillId="0" borderId="24" xfId="0" applyNumberFormat="1" applyFont="1" applyBorder="1" applyAlignment="1">
      <alignment horizontal="center"/>
    </xf>
    <xf numFmtId="165" fontId="5" fillId="6" borderId="24" xfId="0" applyNumberFormat="1" applyFont="1" applyFill="1" applyBorder="1" applyAlignment="1">
      <alignment horizontal="center"/>
    </xf>
    <xf numFmtId="0" fontId="16" fillId="0" borderId="0" xfId="0" applyFont="1" applyBorder="1" applyAlignment="1">
      <alignment horizontal="left" vertical="top" wrapText="1"/>
    </xf>
    <xf numFmtId="0" fontId="20" fillId="13" borderId="0" xfId="0" applyFont="1" applyFill="1" applyBorder="1" applyAlignment="1">
      <alignment horizontal="left" vertical="center" wrapText="1"/>
    </xf>
    <xf numFmtId="0" fontId="23" fillId="0" borderId="0" xfId="0" applyFont="1" applyBorder="1" applyAlignment="1">
      <alignment horizontal="left" vertical="top" wrapText="1"/>
    </xf>
    <xf numFmtId="0" fontId="23" fillId="0" borderId="0" xfId="0" applyFont="1" applyBorder="1"/>
    <xf numFmtId="0" fontId="31" fillId="0" borderId="0" xfId="0" applyFont="1" applyBorder="1" applyAlignment="1">
      <alignment horizontal="left" vertical="top" wrapText="1"/>
    </xf>
    <xf numFmtId="0" fontId="22" fillId="0" borderId="0" xfId="0" applyFont="1" applyFill="1" applyBorder="1" applyAlignment="1">
      <alignment horizontal="left" vertical="top" wrapText="1"/>
    </xf>
    <xf numFmtId="0" fontId="25" fillId="0" borderId="0" xfId="0" applyFont="1" applyBorder="1" applyAlignment="1">
      <alignment horizontal="left" vertical="top"/>
    </xf>
    <xf numFmtId="0" fontId="1" fillId="0" borderId="0" xfId="0" applyFont="1" applyBorder="1" applyAlignment="1">
      <alignment horizontal="left" vertical="center" wrapText="1"/>
    </xf>
    <xf numFmtId="0" fontId="19" fillId="0" borderId="0" xfId="0" applyFont="1" applyBorder="1" applyAlignment="1">
      <alignment horizontal="left" vertical="center" wrapText="1"/>
    </xf>
    <xf numFmtId="0" fontId="20" fillId="19" borderId="0" xfId="0" applyFont="1" applyFill="1" applyBorder="1" applyAlignment="1">
      <alignment horizontal="center" vertical="center" wrapText="1"/>
    </xf>
    <xf numFmtId="0" fontId="20" fillId="18" borderId="4" xfId="0" applyFont="1" applyFill="1" applyBorder="1" applyAlignment="1">
      <alignment horizontal="center"/>
    </xf>
    <xf numFmtId="0" fontId="0" fillId="18" borderId="4" xfId="0" applyFill="1" applyBorder="1" applyAlignment="1"/>
    <xf numFmtId="0" fontId="28" fillId="15" borderId="31" xfId="0" applyFont="1" applyFill="1" applyBorder="1" applyAlignment="1">
      <alignment horizontal="center"/>
    </xf>
    <xf numFmtId="0" fontId="0" fillId="0" borderId="31" xfId="0" applyBorder="1" applyAlignment="1"/>
    <xf numFmtId="0" fontId="3" fillId="4" borderId="6" xfId="0" applyFont="1" applyFill="1" applyBorder="1" applyAlignment="1">
      <alignment horizontal="center"/>
    </xf>
    <xf numFmtId="0" fontId="3" fillId="4" borderId="7" xfId="0" applyFont="1" applyFill="1" applyBorder="1" applyAlignment="1">
      <alignment horizontal="center"/>
    </xf>
    <xf numFmtId="0" fontId="3" fillId="4" borderId="8" xfId="0" applyFont="1" applyFill="1" applyBorder="1" applyAlignment="1">
      <alignment horizontal="center"/>
    </xf>
    <xf numFmtId="0" fontId="15" fillId="0" borderId="2" xfId="0" applyFont="1" applyBorder="1" applyAlignment="1">
      <alignment horizontal="center" wrapText="1"/>
    </xf>
    <xf numFmtId="0" fontId="35" fillId="0" borderId="46" xfId="0" applyFont="1" applyBorder="1" applyAlignment="1">
      <alignment horizontal="center" wrapText="1"/>
    </xf>
    <xf numFmtId="0" fontId="35" fillId="0" borderId="2" xfId="0" applyFont="1" applyBorder="1" applyAlignment="1">
      <alignment horizontal="center" wrapText="1"/>
    </xf>
    <xf numFmtId="0" fontId="35" fillId="0" borderId="5" xfId="0" applyFont="1" applyBorder="1" applyAlignment="1">
      <alignment horizontal="center" wrapText="1"/>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3" fillId="3" borderId="6" xfId="0" applyFont="1" applyFill="1" applyBorder="1" applyAlignment="1">
      <alignment horizontal="center"/>
    </xf>
    <xf numFmtId="0" fontId="3" fillId="3" borderId="7" xfId="0" applyFont="1" applyFill="1" applyBorder="1" applyAlignment="1">
      <alignment horizontal="center"/>
    </xf>
    <xf numFmtId="0" fontId="3" fillId="3" borderId="8"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5" borderId="6" xfId="0" applyFont="1" applyFill="1" applyBorder="1" applyAlignment="1">
      <alignment horizontal="center"/>
    </xf>
    <xf numFmtId="0" fontId="3" fillId="5" borderId="7" xfId="0" applyFont="1" applyFill="1" applyBorder="1" applyAlignment="1">
      <alignment horizontal="center"/>
    </xf>
    <xf numFmtId="0" fontId="3" fillId="5" borderId="8" xfId="0" applyFont="1" applyFill="1" applyBorder="1" applyAlignment="1">
      <alignment horizontal="center"/>
    </xf>
    <xf numFmtId="0" fontId="20" fillId="20" borderId="0" xfId="0" applyFont="1" applyFill="1" applyBorder="1" applyAlignment="1">
      <alignment horizontal="center"/>
    </xf>
    <xf numFmtId="0" fontId="0" fillId="20" borderId="0" xfId="0" applyFill="1" applyAlignment="1"/>
    <xf numFmtId="0" fontId="9" fillId="6" borderId="6" xfId="0" applyFont="1" applyFill="1" applyBorder="1" applyAlignment="1">
      <alignment horizontal="center"/>
    </xf>
    <xf numFmtId="0" fontId="9" fillId="6" borderId="7" xfId="0" applyFont="1" applyFill="1" applyBorder="1" applyAlignment="1">
      <alignment horizontal="center"/>
    </xf>
    <xf numFmtId="0" fontId="9" fillId="6" borderId="8" xfId="0" applyFont="1" applyFill="1" applyBorder="1" applyAlignment="1">
      <alignment horizontal="center"/>
    </xf>
    <xf numFmtId="0" fontId="5" fillId="9" borderId="30"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9" borderId="32"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9" fillId="7" borderId="30" xfId="0" applyFont="1" applyFill="1" applyBorder="1" applyAlignment="1">
      <alignment horizontal="center"/>
    </xf>
    <xf numFmtId="0" fontId="8" fillId="0" borderId="31" xfId="0" applyFont="1" applyBorder="1"/>
    <xf numFmtId="0" fontId="8" fillId="0" borderId="32" xfId="0" applyFont="1" applyBorder="1"/>
    <xf numFmtId="0" fontId="10" fillId="14" borderId="33" xfId="0" applyFont="1" applyFill="1" applyBorder="1" applyAlignment="1">
      <alignment horizontal="center"/>
    </xf>
    <xf numFmtId="0" fontId="10" fillId="14" borderId="34" xfId="0" applyFont="1" applyFill="1" applyBorder="1" applyAlignment="1">
      <alignment horizontal="center"/>
    </xf>
    <xf numFmtId="3" fontId="5" fillId="0" borderId="0" xfId="0" applyNumberFormat="1" applyFont="1" applyFill="1" applyBorder="1" applyAlignment="1">
      <alignment horizontal="center"/>
    </xf>
    <xf numFmtId="0" fontId="5" fillId="0" borderId="0" xfId="0" applyFont="1" applyFill="1" applyBorder="1" applyAlignment="1"/>
    <xf numFmtId="0" fontId="26" fillId="0" borderId="1" xfId="0" applyFont="1" applyBorder="1" applyAlignment="1">
      <alignment horizontal="center" wrapText="1"/>
    </xf>
    <xf numFmtId="0" fontId="26" fillId="0" borderId="0" xfId="0" applyFont="1" applyBorder="1" applyAlignment="1">
      <alignment horizontal="center" wrapText="1"/>
    </xf>
    <xf numFmtId="0" fontId="28" fillId="16" borderId="6" xfId="0" applyFont="1" applyFill="1" applyBorder="1" applyAlignment="1">
      <alignment horizontal="center" vertical="center"/>
    </xf>
    <xf numFmtId="0" fontId="28" fillId="16" borderId="7" xfId="0" applyFont="1" applyFill="1" applyBorder="1" applyAlignment="1">
      <alignment horizontal="center" vertical="center"/>
    </xf>
    <xf numFmtId="0" fontId="28" fillId="16" borderId="8" xfId="0" applyFont="1" applyFill="1" applyBorder="1" applyAlignment="1">
      <alignment horizontal="center" vertical="center"/>
    </xf>
    <xf numFmtId="0" fontId="7" fillId="5" borderId="6"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8" xfId="0" applyFont="1" applyFill="1" applyBorder="1" applyAlignment="1">
      <alignment horizontal="center" vertical="center"/>
    </xf>
    <xf numFmtId="0" fontId="5" fillId="11" borderId="7" xfId="0" applyFont="1" applyFill="1" applyBorder="1" applyAlignment="1">
      <alignment horizontal="left" vertical="center" wrapText="1"/>
    </xf>
    <xf numFmtId="0" fontId="5" fillId="11" borderId="8" xfId="0" applyFont="1" applyFill="1" applyBorder="1" applyAlignment="1">
      <alignment horizontal="left" vertical="center" wrapText="1"/>
    </xf>
    <xf numFmtId="0" fontId="29" fillId="16" borderId="6" xfId="0" applyFont="1" applyFill="1" applyBorder="1" applyAlignment="1">
      <alignment horizontal="center" vertical="center"/>
    </xf>
    <xf numFmtId="0" fontId="29" fillId="16" borderId="7" xfId="0" applyFont="1" applyFill="1" applyBorder="1" applyAlignment="1">
      <alignment horizontal="center" vertical="center"/>
    </xf>
    <xf numFmtId="0" fontId="29" fillId="16" borderId="8" xfId="0" applyFont="1" applyFill="1" applyBorder="1" applyAlignment="1">
      <alignment horizontal="center" vertical="center"/>
    </xf>
  </cellXfs>
  <cellStyles count="1">
    <cellStyle name="Normal" xfId="0" builtinId="0"/>
  </cellStyles>
  <dxfs count="7">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9" defaultPivotStyle="PivotStyleLight16"/>
  <colors>
    <mruColors>
      <color rgb="FF990000"/>
      <color rgb="FF008000"/>
      <color rgb="FFCCFFCC"/>
      <color rgb="FFFF00FF"/>
      <color rgb="FFF6F389"/>
      <color rgb="FFFF808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990000"/>
    <pageSetUpPr fitToPage="1"/>
  </sheetPr>
  <dimension ref="A1:K19"/>
  <sheetViews>
    <sheetView showGridLines="0" tabSelected="1" zoomScaleNormal="100" workbookViewId="0">
      <selection activeCell="A7" sqref="A7:J7"/>
    </sheetView>
  </sheetViews>
  <sheetFormatPr defaultRowHeight="15"/>
  <cols>
    <col min="1" max="1" width="8.7109375" style="105" customWidth="1"/>
    <col min="2" max="2" width="10.85546875" style="105" customWidth="1"/>
    <col min="3" max="3" width="11.42578125" style="105" customWidth="1"/>
    <col min="4" max="4" width="10.85546875" style="105" customWidth="1"/>
    <col min="5" max="5" width="12" style="105" customWidth="1"/>
    <col min="6" max="6" width="10.85546875" style="105" customWidth="1"/>
    <col min="7" max="7" width="11.7109375" style="105" customWidth="1"/>
    <col min="8" max="8" width="11.85546875" style="105" customWidth="1"/>
    <col min="9" max="9" width="13" style="105" customWidth="1"/>
    <col min="10" max="10" width="15.140625" style="105" customWidth="1"/>
    <col min="11" max="11" width="12.5703125" customWidth="1"/>
  </cols>
  <sheetData>
    <row r="1" spans="1:11" s="111" customFormat="1" ht="15" customHeight="1">
      <c r="A1" s="153" t="s">
        <v>37</v>
      </c>
      <c r="B1" s="153"/>
      <c r="C1" s="153"/>
      <c r="D1" s="153"/>
      <c r="E1" s="153"/>
      <c r="F1" s="153"/>
      <c r="G1" s="153"/>
      <c r="H1" s="153"/>
      <c r="I1" s="153"/>
      <c r="J1" s="153"/>
    </row>
    <row r="2" spans="1:11" s="111" customFormat="1" ht="15" customHeight="1">
      <c r="A2" s="153"/>
      <c r="B2" s="153"/>
      <c r="C2" s="153"/>
      <c r="D2" s="153"/>
      <c r="E2" s="153"/>
      <c r="F2" s="153"/>
      <c r="G2" s="153"/>
      <c r="H2" s="153"/>
      <c r="I2" s="153"/>
      <c r="J2" s="153"/>
    </row>
    <row r="3" spans="1:11" s="142" customFormat="1" ht="27.75" customHeight="1">
      <c r="A3" s="161" t="s">
        <v>34</v>
      </c>
      <c r="B3" s="161"/>
      <c r="C3" s="161"/>
      <c r="D3" s="161"/>
      <c r="E3" s="161"/>
      <c r="F3" s="161"/>
      <c r="G3" s="161"/>
      <c r="H3" s="161"/>
      <c r="I3" s="161"/>
      <c r="J3" s="161"/>
      <c r="K3" s="143"/>
    </row>
    <row r="4" spans="1:11" ht="15" customHeight="1">
      <c r="A4" s="160" t="s">
        <v>36</v>
      </c>
      <c r="B4" s="160"/>
      <c r="C4" s="160"/>
      <c r="D4" s="160"/>
      <c r="E4" s="160"/>
      <c r="F4" s="160"/>
      <c r="G4" s="160"/>
      <c r="H4" s="160"/>
      <c r="I4" s="160"/>
      <c r="J4" s="160"/>
    </row>
    <row r="5" spans="1:11" ht="20.25" customHeight="1">
      <c r="A5" s="160"/>
      <c r="B5" s="160"/>
      <c r="C5" s="160"/>
      <c r="D5" s="160"/>
      <c r="E5" s="160"/>
      <c r="F5" s="160"/>
      <c r="G5" s="160"/>
      <c r="H5" s="160"/>
      <c r="I5" s="160"/>
      <c r="J5" s="160"/>
    </row>
    <row r="6" spans="1:11" ht="23.25" customHeight="1">
      <c r="A6" s="160"/>
      <c r="B6" s="160"/>
      <c r="C6" s="160"/>
      <c r="D6" s="160"/>
      <c r="E6" s="160"/>
      <c r="F6" s="160"/>
      <c r="G6" s="160"/>
      <c r="H6" s="160"/>
      <c r="I6" s="160"/>
      <c r="J6" s="160"/>
    </row>
    <row r="7" spans="1:11" ht="32.25" customHeight="1">
      <c r="A7" s="159" t="s">
        <v>62</v>
      </c>
      <c r="B7" s="159"/>
      <c r="C7" s="159"/>
      <c r="D7" s="159"/>
      <c r="E7" s="159"/>
      <c r="F7" s="159"/>
      <c r="G7" s="159"/>
      <c r="H7" s="159"/>
      <c r="I7" s="159"/>
      <c r="J7" s="159"/>
    </row>
    <row r="8" spans="1:11" ht="11.25" customHeight="1">
      <c r="A8" s="16"/>
      <c r="B8" s="16"/>
      <c r="C8" s="17"/>
    </row>
    <row r="9" spans="1:11">
      <c r="A9" s="157" t="s">
        <v>34</v>
      </c>
      <c r="B9" s="157"/>
      <c r="C9" s="157"/>
      <c r="D9" s="157"/>
      <c r="E9" s="157"/>
      <c r="F9" s="157"/>
      <c r="G9" s="157"/>
      <c r="H9" s="157"/>
      <c r="I9" s="157"/>
      <c r="J9" s="157"/>
    </row>
    <row r="10" spans="1:11" ht="51" customHeight="1">
      <c r="A10" s="116"/>
      <c r="B10" s="154" t="s">
        <v>59</v>
      </c>
      <c r="C10" s="154"/>
      <c r="D10" s="154"/>
      <c r="E10" s="154"/>
      <c r="F10" s="154"/>
      <c r="G10" s="154"/>
      <c r="H10" s="154"/>
      <c r="I10" s="154"/>
      <c r="J10" s="154"/>
    </row>
    <row r="11" spans="1:11" ht="33" customHeight="1">
      <c r="A11" s="115"/>
      <c r="B11" s="114"/>
      <c r="C11" s="156" t="s">
        <v>63</v>
      </c>
      <c r="D11" s="156"/>
      <c r="E11" s="156"/>
      <c r="F11" s="156"/>
      <c r="G11" s="156"/>
      <c r="H11" s="156"/>
      <c r="I11" s="156"/>
      <c r="J11" s="156"/>
      <c r="K11" s="114"/>
    </row>
    <row r="12" spans="1:11" ht="46.5" customHeight="1">
      <c r="A12" s="112"/>
      <c r="B12" s="112"/>
      <c r="C12" s="156" t="s">
        <v>53</v>
      </c>
      <c r="D12" s="156"/>
      <c r="E12" s="156"/>
      <c r="F12" s="156"/>
      <c r="G12" s="156"/>
      <c r="H12" s="156"/>
      <c r="I12" s="156"/>
      <c r="J12" s="156"/>
    </row>
    <row r="13" spans="1:11" ht="22.5" customHeight="1">
      <c r="A13" s="112"/>
      <c r="B13" s="113"/>
      <c r="C13" s="156" t="s">
        <v>54</v>
      </c>
      <c r="D13" s="156"/>
      <c r="E13" s="156"/>
      <c r="F13" s="156"/>
      <c r="G13" s="156"/>
      <c r="H13" s="156"/>
      <c r="I13" s="156"/>
      <c r="J13" s="156"/>
      <c r="K13" s="105"/>
    </row>
    <row r="14" spans="1:11" ht="40.5" customHeight="1">
      <c r="A14" s="112"/>
      <c r="B14" s="154" t="s">
        <v>52</v>
      </c>
      <c r="C14" s="154"/>
      <c r="D14" s="154"/>
      <c r="E14" s="154"/>
      <c r="F14" s="154"/>
      <c r="G14" s="154"/>
      <c r="H14" s="154"/>
      <c r="I14" s="154"/>
      <c r="J14" s="154"/>
      <c r="K14" s="75"/>
    </row>
    <row r="15" spans="1:11" ht="53.25" customHeight="1">
      <c r="A15" s="115"/>
      <c r="B15" s="154" t="s">
        <v>61</v>
      </c>
      <c r="C15" s="154"/>
      <c r="D15" s="154"/>
      <c r="E15" s="154"/>
      <c r="F15" s="154"/>
      <c r="G15" s="154"/>
      <c r="H15" s="154"/>
      <c r="I15" s="154"/>
      <c r="J15" s="154"/>
      <c r="K15" s="105"/>
    </row>
    <row r="16" spans="1:11" ht="81.75" customHeight="1">
      <c r="A16" s="112"/>
      <c r="B16" s="154" t="s">
        <v>60</v>
      </c>
      <c r="C16" s="154"/>
      <c r="D16" s="154"/>
      <c r="E16" s="154"/>
      <c r="F16" s="154"/>
      <c r="G16" s="154"/>
      <c r="H16" s="154"/>
      <c r="I16" s="154"/>
      <c r="J16" s="154"/>
    </row>
    <row r="17" spans="1:11" ht="15" customHeight="1">
      <c r="A17" s="158" t="s">
        <v>38</v>
      </c>
      <c r="B17" s="158"/>
      <c r="C17" s="112"/>
      <c r="D17" s="112"/>
      <c r="E17" s="112"/>
      <c r="F17" s="112"/>
      <c r="G17" s="112"/>
      <c r="H17" s="112"/>
      <c r="I17" s="112"/>
      <c r="J17" s="112"/>
      <c r="K17" s="2"/>
    </row>
    <row r="18" spans="1:11" ht="72.75" customHeight="1">
      <c r="A18" s="154" t="s">
        <v>51</v>
      </c>
      <c r="B18" s="155"/>
      <c r="C18" s="155"/>
      <c r="D18" s="155"/>
      <c r="E18" s="155"/>
      <c r="F18" s="155"/>
      <c r="G18" s="155"/>
      <c r="H18" s="155"/>
      <c r="I18" s="155"/>
      <c r="J18" s="155"/>
      <c r="K18" s="2"/>
    </row>
    <row r="19" spans="1:11" ht="24.75" customHeight="1">
      <c r="A19" s="152" t="s">
        <v>24</v>
      </c>
      <c r="B19" s="152"/>
      <c r="C19" s="152"/>
      <c r="D19" s="152"/>
      <c r="E19" s="152"/>
      <c r="F19" s="152"/>
      <c r="G19" s="152"/>
      <c r="H19" s="152"/>
      <c r="I19" s="152"/>
      <c r="J19" s="152"/>
      <c r="K19" s="152"/>
    </row>
  </sheetData>
  <sheetProtection algorithmName="SHA-512" hashValue="6mS7C5X3PUVUonl2/qhM/ab+qFESqTmNEQ7IE8PhWYkJiuiJBIAEmLJfCO69DemshyY8yJXIvRjBz0R4HTvGnA==" saltValue="oii+y3YrZ2vMNXMHY6kjLA==" spinCount="100000" sheet="1" objects="1" scenarios="1"/>
  <mergeCells count="15">
    <mergeCell ref="A19:K19"/>
    <mergeCell ref="A1:J2"/>
    <mergeCell ref="A18:J18"/>
    <mergeCell ref="C12:J12"/>
    <mergeCell ref="A9:J9"/>
    <mergeCell ref="A17:B17"/>
    <mergeCell ref="B16:J16"/>
    <mergeCell ref="B14:J14"/>
    <mergeCell ref="C13:J13"/>
    <mergeCell ref="B15:J15"/>
    <mergeCell ref="C11:J11"/>
    <mergeCell ref="A7:J7"/>
    <mergeCell ref="A4:J6"/>
    <mergeCell ref="B10:J10"/>
    <mergeCell ref="A3:J3"/>
  </mergeCells>
  <pageMargins left="0.7" right="0.7" top="0.75" bottom="0.75" header="0.3" footer="0.3"/>
  <pageSetup scale="68" fitToHeight="0" orientation="landscape" r:id="rId1"/>
</worksheet>
</file>

<file path=xl/worksheets/sheet2.xml><?xml version="1.0" encoding="utf-8"?>
<worksheet xmlns="http://schemas.openxmlformats.org/spreadsheetml/2006/main" xmlns:r="http://schemas.openxmlformats.org/officeDocument/2006/relationships">
  <sheetPr>
    <tabColor rgb="FF7030A0"/>
  </sheetPr>
  <dimension ref="A1:N70"/>
  <sheetViews>
    <sheetView workbookViewId="0">
      <selection activeCell="A6" sqref="A6"/>
    </sheetView>
  </sheetViews>
  <sheetFormatPr defaultRowHeight="15"/>
  <cols>
    <col min="1" max="1" width="10.85546875" customWidth="1"/>
    <col min="2" max="2" width="18" style="1" customWidth="1"/>
    <col min="3" max="3" width="7.5703125" style="2" customWidth="1"/>
    <col min="4" max="4" width="9.42578125" style="3" customWidth="1"/>
    <col min="5" max="5" width="15.85546875" style="1" customWidth="1"/>
    <col min="6" max="6" width="7.42578125" style="2" customWidth="1"/>
    <col min="7" max="7" width="9.28515625" style="3" customWidth="1"/>
    <col min="8" max="8" width="17.5703125" style="1" customWidth="1"/>
    <col min="9" max="9" width="7.42578125" style="2" customWidth="1"/>
    <col min="10" max="10" width="9.7109375" style="3" customWidth="1"/>
    <col min="11" max="11" width="18" style="1" customWidth="1"/>
    <col min="12" max="12" width="7.42578125" style="2" customWidth="1"/>
    <col min="13" max="13" width="9.28515625" style="3" customWidth="1"/>
  </cols>
  <sheetData>
    <row r="1" spans="1:13" s="139" customFormat="1" ht="31.5" customHeight="1">
      <c r="A1" s="141" t="s">
        <v>37</v>
      </c>
      <c r="B1" s="140"/>
      <c r="C1" s="140"/>
      <c r="D1" s="140"/>
      <c r="E1" s="140"/>
      <c r="F1" s="140"/>
      <c r="G1" s="140"/>
      <c r="H1" s="140"/>
      <c r="I1" s="140"/>
      <c r="J1" s="140"/>
      <c r="K1" s="140"/>
      <c r="L1" s="140"/>
      <c r="M1" s="140"/>
    </row>
    <row r="2" spans="1:13" ht="31.5" customHeight="1" thickBot="1">
      <c r="A2" s="162" t="s">
        <v>50</v>
      </c>
      <c r="B2" s="162"/>
      <c r="C2" s="162"/>
      <c r="D2" s="162"/>
      <c r="E2" s="162"/>
      <c r="F2" s="162"/>
      <c r="G2" s="162"/>
      <c r="H2" s="162"/>
      <c r="I2" s="162"/>
      <c r="J2" s="163"/>
      <c r="K2" s="163"/>
      <c r="L2" s="163"/>
      <c r="M2" s="163"/>
    </row>
    <row r="3" spans="1:13" ht="15.75" thickBot="1">
      <c r="A3" s="173"/>
      <c r="B3" s="175" t="s">
        <v>0</v>
      </c>
      <c r="C3" s="176"/>
      <c r="D3" s="177"/>
      <c r="E3" s="178" t="s">
        <v>2</v>
      </c>
      <c r="F3" s="179"/>
      <c r="G3" s="180"/>
      <c r="H3" s="181" t="s">
        <v>5</v>
      </c>
      <c r="I3" s="182"/>
      <c r="J3" s="183"/>
      <c r="K3" s="166" t="s">
        <v>31</v>
      </c>
      <c r="L3" s="167"/>
      <c r="M3" s="168"/>
    </row>
    <row r="4" spans="1:13" ht="24" customHeight="1" thickBot="1">
      <c r="A4" s="174"/>
      <c r="B4" s="65" t="s">
        <v>33</v>
      </c>
      <c r="C4" s="54" t="s">
        <v>3</v>
      </c>
      <c r="D4" s="61" t="s">
        <v>23</v>
      </c>
      <c r="E4" s="62" t="s">
        <v>33</v>
      </c>
      <c r="F4" s="55" t="s">
        <v>4</v>
      </c>
      <c r="G4" s="60" t="s">
        <v>23</v>
      </c>
      <c r="H4" s="63" t="s">
        <v>33</v>
      </c>
      <c r="I4" s="56" t="s">
        <v>3</v>
      </c>
      <c r="J4" s="59" t="s">
        <v>23</v>
      </c>
      <c r="K4" s="64" t="s">
        <v>33</v>
      </c>
      <c r="L4" s="57" t="s">
        <v>3</v>
      </c>
      <c r="M4" s="58" t="s">
        <v>23</v>
      </c>
    </row>
    <row r="5" spans="1:13">
      <c r="A5" s="5" t="s">
        <v>1</v>
      </c>
      <c r="B5" s="27" t="s">
        <v>27</v>
      </c>
      <c r="C5" s="28">
        <v>10</v>
      </c>
      <c r="D5" s="6">
        <v>282</v>
      </c>
      <c r="E5" s="29"/>
      <c r="F5" s="30"/>
      <c r="G5" s="6"/>
      <c r="H5" s="27"/>
      <c r="I5" s="28"/>
      <c r="J5" s="6"/>
      <c r="K5" s="27"/>
      <c r="L5" s="28"/>
      <c r="M5" s="6"/>
    </row>
    <row r="6" spans="1:13">
      <c r="A6" s="138" t="s">
        <v>55</v>
      </c>
      <c r="B6" s="88"/>
      <c r="C6" s="89"/>
      <c r="D6" s="90"/>
      <c r="E6" s="88"/>
      <c r="F6" s="91"/>
      <c r="G6" s="90"/>
      <c r="H6" s="88"/>
      <c r="I6" s="92"/>
      <c r="J6" s="90"/>
      <c r="K6" s="88"/>
      <c r="L6" s="92"/>
      <c r="M6" s="90"/>
    </row>
    <row r="7" spans="1:13">
      <c r="B7" s="88"/>
      <c r="C7" s="89"/>
      <c r="D7" s="90"/>
      <c r="E7" s="88"/>
      <c r="F7" s="91"/>
      <c r="G7" s="90"/>
      <c r="H7" s="88"/>
      <c r="I7" s="89"/>
      <c r="J7" s="90"/>
      <c r="K7" s="88"/>
      <c r="L7" s="89"/>
      <c r="M7" s="90"/>
    </row>
    <row r="8" spans="1:13">
      <c r="B8" s="88"/>
      <c r="C8" s="89"/>
      <c r="D8" s="90"/>
      <c r="E8" s="88"/>
      <c r="F8" s="91"/>
      <c r="G8" s="90"/>
      <c r="H8" s="88"/>
      <c r="I8" s="89"/>
      <c r="J8" s="90"/>
      <c r="K8" s="88"/>
      <c r="L8" s="89"/>
      <c r="M8" s="90"/>
    </row>
    <row r="9" spans="1:13">
      <c r="B9" s="88"/>
      <c r="C9" s="92"/>
      <c r="D9" s="90"/>
      <c r="E9" s="88"/>
      <c r="F9" s="91"/>
      <c r="G9" s="90"/>
      <c r="H9" s="88"/>
      <c r="I9" s="89"/>
      <c r="J9" s="90"/>
      <c r="K9" s="88"/>
      <c r="L9" s="89"/>
      <c r="M9" s="90"/>
    </row>
    <row r="10" spans="1:13">
      <c r="B10" s="88"/>
      <c r="C10" s="92"/>
      <c r="D10" s="90"/>
      <c r="E10" s="88"/>
      <c r="F10" s="91"/>
      <c r="G10" s="90"/>
      <c r="H10" s="88"/>
      <c r="I10" s="89"/>
      <c r="J10" s="90"/>
      <c r="K10" s="88"/>
      <c r="L10" s="89"/>
      <c r="M10" s="90"/>
    </row>
    <row r="11" spans="1:13">
      <c r="B11" s="88"/>
      <c r="C11" s="89"/>
      <c r="D11" s="90"/>
      <c r="E11" s="88"/>
      <c r="F11" s="91"/>
      <c r="G11" s="90"/>
      <c r="H11" s="88"/>
      <c r="I11" s="89"/>
      <c r="J11" s="90"/>
      <c r="K11" s="88"/>
      <c r="L11" s="89"/>
      <c r="M11" s="90"/>
    </row>
    <row r="12" spans="1:13">
      <c r="B12" s="88"/>
      <c r="C12" s="89"/>
      <c r="D12" s="90"/>
      <c r="E12" s="88"/>
      <c r="F12" s="91"/>
      <c r="G12" s="90"/>
      <c r="H12" s="88"/>
      <c r="I12" s="89"/>
      <c r="J12" s="90"/>
      <c r="K12" s="88"/>
      <c r="L12" s="89"/>
      <c r="M12" s="90"/>
    </row>
    <row r="13" spans="1:13">
      <c r="B13" s="88"/>
      <c r="C13" s="89"/>
      <c r="D13" s="90"/>
      <c r="E13" s="88"/>
      <c r="F13" s="91"/>
      <c r="G13" s="90"/>
      <c r="H13" s="88"/>
      <c r="I13" s="89"/>
      <c r="J13" s="90"/>
      <c r="K13" s="88"/>
      <c r="L13" s="89"/>
      <c r="M13" s="90"/>
    </row>
    <row r="14" spans="1:13">
      <c r="B14" s="88"/>
      <c r="C14" s="89"/>
      <c r="D14" s="90"/>
      <c r="E14" s="88"/>
      <c r="F14" s="91"/>
      <c r="G14" s="90"/>
      <c r="H14" s="88"/>
      <c r="I14" s="89"/>
      <c r="J14" s="90"/>
      <c r="K14" s="88"/>
      <c r="L14" s="89"/>
      <c r="M14" s="90"/>
    </row>
    <row r="15" spans="1:13">
      <c r="B15" s="88"/>
      <c r="C15" s="89"/>
      <c r="D15" s="90"/>
      <c r="E15" s="88"/>
      <c r="F15" s="91"/>
      <c r="G15" s="90"/>
      <c r="H15" s="88"/>
      <c r="I15" s="89"/>
      <c r="J15" s="90"/>
      <c r="K15" s="88"/>
      <c r="L15" s="89"/>
      <c r="M15" s="90"/>
    </row>
    <row r="16" spans="1:13">
      <c r="B16" s="88"/>
      <c r="C16" s="89"/>
      <c r="D16" s="90"/>
      <c r="E16" s="88"/>
      <c r="F16" s="91"/>
      <c r="G16" s="90"/>
      <c r="H16" s="88"/>
      <c r="I16" s="89"/>
      <c r="J16" s="90"/>
      <c r="K16" s="88"/>
      <c r="L16" s="89"/>
      <c r="M16" s="90"/>
    </row>
    <row r="17" spans="2:13">
      <c r="B17" s="88"/>
      <c r="C17" s="89"/>
      <c r="D17" s="90"/>
      <c r="E17" s="88"/>
      <c r="F17" s="91"/>
      <c r="G17" s="90"/>
      <c r="H17" s="88"/>
      <c r="I17" s="89"/>
      <c r="J17" s="90"/>
      <c r="K17" s="88"/>
      <c r="L17" s="89"/>
      <c r="M17" s="90"/>
    </row>
    <row r="18" spans="2:13">
      <c r="B18" s="88"/>
      <c r="C18" s="89"/>
      <c r="D18" s="90"/>
      <c r="E18" s="88"/>
      <c r="F18" s="91"/>
      <c r="G18" s="90"/>
      <c r="H18" s="88"/>
      <c r="I18" s="89"/>
      <c r="J18" s="90"/>
      <c r="K18" s="88"/>
      <c r="L18" s="89"/>
      <c r="M18" s="90"/>
    </row>
    <row r="19" spans="2:13">
      <c r="B19" s="88"/>
      <c r="C19" s="89"/>
      <c r="D19" s="90"/>
      <c r="E19" s="88"/>
      <c r="F19" s="91"/>
      <c r="G19" s="90"/>
      <c r="H19" s="88"/>
      <c r="I19" s="89"/>
      <c r="J19" s="90"/>
      <c r="K19" s="88"/>
      <c r="L19" s="89"/>
      <c r="M19" s="90"/>
    </row>
    <row r="20" spans="2:13">
      <c r="B20" s="88"/>
      <c r="C20" s="89"/>
      <c r="D20" s="90"/>
      <c r="E20" s="88"/>
      <c r="F20" s="91"/>
      <c r="G20" s="90"/>
      <c r="H20" s="88"/>
      <c r="I20" s="89"/>
      <c r="J20" s="90"/>
      <c r="K20" s="88"/>
      <c r="L20" s="89"/>
      <c r="M20" s="90"/>
    </row>
    <row r="21" spans="2:13">
      <c r="B21" s="88"/>
      <c r="C21" s="89"/>
      <c r="D21" s="90"/>
      <c r="E21" s="88"/>
      <c r="F21" s="91"/>
      <c r="G21" s="90"/>
      <c r="H21" s="88"/>
      <c r="I21" s="89"/>
      <c r="J21" s="90"/>
      <c r="K21" s="88"/>
      <c r="L21" s="89"/>
      <c r="M21" s="90"/>
    </row>
    <row r="22" spans="2:13">
      <c r="B22" s="88"/>
      <c r="C22" s="89"/>
      <c r="D22" s="90"/>
      <c r="E22" s="88"/>
      <c r="F22" s="91"/>
      <c r="G22" s="90"/>
      <c r="H22" s="88"/>
      <c r="I22" s="89"/>
      <c r="J22" s="90"/>
      <c r="K22" s="88"/>
      <c r="L22" s="89"/>
      <c r="M22" s="90"/>
    </row>
    <row r="23" spans="2:13">
      <c r="B23" s="88"/>
      <c r="C23" s="89"/>
      <c r="D23" s="90"/>
      <c r="E23" s="88"/>
      <c r="F23" s="91"/>
      <c r="G23" s="90"/>
      <c r="H23" s="88"/>
      <c r="I23" s="89"/>
      <c r="J23" s="90"/>
      <c r="K23" s="88"/>
      <c r="L23" s="89"/>
      <c r="M23" s="90"/>
    </row>
    <row r="24" spans="2:13">
      <c r="B24" s="88"/>
      <c r="C24" s="89"/>
      <c r="D24" s="90"/>
      <c r="E24" s="88"/>
      <c r="F24" s="91"/>
      <c r="G24" s="90"/>
      <c r="H24" s="88"/>
      <c r="I24" s="89"/>
      <c r="J24" s="90"/>
      <c r="K24" s="88"/>
      <c r="L24" s="89"/>
      <c r="M24" s="90"/>
    </row>
    <row r="25" spans="2:13">
      <c r="B25" s="88"/>
      <c r="C25" s="89"/>
      <c r="D25" s="90"/>
      <c r="E25" s="88"/>
      <c r="F25" s="91"/>
      <c r="G25" s="90"/>
      <c r="H25" s="88"/>
      <c r="I25" s="89"/>
      <c r="J25" s="90"/>
      <c r="K25" s="88"/>
      <c r="L25" s="89"/>
      <c r="M25" s="90"/>
    </row>
    <row r="26" spans="2:13">
      <c r="B26" s="88"/>
      <c r="C26" s="89"/>
      <c r="D26" s="90"/>
      <c r="E26" s="88"/>
      <c r="F26" s="91"/>
      <c r="G26" s="90"/>
      <c r="H26" s="88"/>
      <c r="I26" s="89"/>
      <c r="J26" s="90"/>
      <c r="K26" s="88"/>
      <c r="L26" s="89"/>
      <c r="M26" s="90"/>
    </row>
    <row r="27" spans="2:13">
      <c r="B27" s="88"/>
      <c r="C27" s="89"/>
      <c r="D27" s="90"/>
      <c r="E27" s="88"/>
      <c r="F27" s="91"/>
      <c r="G27" s="90"/>
      <c r="H27" s="88"/>
      <c r="I27" s="89"/>
      <c r="J27" s="90"/>
      <c r="K27" s="88"/>
      <c r="L27" s="89"/>
      <c r="M27" s="90"/>
    </row>
    <row r="28" spans="2:13">
      <c r="B28" s="88"/>
      <c r="C28" s="89"/>
      <c r="D28" s="90"/>
      <c r="E28" s="88"/>
      <c r="F28" s="91"/>
      <c r="G28" s="90"/>
      <c r="H28" s="88"/>
      <c r="I28" s="89"/>
      <c r="J28" s="90"/>
      <c r="K28" s="88"/>
      <c r="L28" s="89"/>
      <c r="M28" s="90"/>
    </row>
    <row r="29" spans="2:13">
      <c r="B29" s="88"/>
      <c r="C29" s="89"/>
      <c r="D29" s="90"/>
      <c r="E29" s="88"/>
      <c r="F29" s="91"/>
      <c r="G29" s="90"/>
      <c r="H29" s="88"/>
      <c r="I29" s="89"/>
      <c r="J29" s="90"/>
      <c r="K29" s="88"/>
      <c r="L29" s="89"/>
      <c r="M29" s="90"/>
    </row>
    <row r="30" spans="2:13">
      <c r="B30" s="88"/>
      <c r="C30" s="89"/>
      <c r="D30" s="90"/>
      <c r="E30" s="88"/>
      <c r="F30" s="91"/>
      <c r="G30" s="90"/>
      <c r="H30" s="88"/>
      <c r="I30" s="89"/>
      <c r="J30" s="90"/>
      <c r="K30" s="88"/>
      <c r="L30" s="89"/>
      <c r="M30" s="90"/>
    </row>
    <row r="31" spans="2:13">
      <c r="B31" s="88"/>
      <c r="C31" s="89"/>
      <c r="D31" s="90"/>
      <c r="E31" s="88"/>
      <c r="F31" s="91"/>
      <c r="G31" s="90"/>
      <c r="H31" s="88"/>
      <c r="I31" s="89"/>
      <c r="J31" s="90"/>
      <c r="K31" s="88"/>
      <c r="L31" s="89"/>
      <c r="M31" s="90"/>
    </row>
    <row r="32" spans="2:13">
      <c r="B32" s="88"/>
      <c r="C32" s="89"/>
      <c r="D32" s="90"/>
      <c r="E32" s="88"/>
      <c r="F32" s="91"/>
      <c r="G32" s="90"/>
      <c r="H32" s="88"/>
      <c r="I32" s="89"/>
      <c r="J32" s="90"/>
      <c r="K32" s="88"/>
      <c r="L32" s="89"/>
      <c r="M32" s="90"/>
    </row>
    <row r="33" spans="1:14">
      <c r="B33" s="88"/>
      <c r="C33" s="89"/>
      <c r="D33" s="90"/>
      <c r="E33" s="88"/>
      <c r="F33" s="91"/>
      <c r="G33" s="90"/>
      <c r="H33" s="88"/>
      <c r="I33" s="89"/>
      <c r="J33" s="90"/>
      <c r="K33" s="88"/>
      <c r="L33" s="89"/>
      <c r="M33" s="90"/>
    </row>
    <row r="34" spans="1:14">
      <c r="A34" s="170" t="s">
        <v>56</v>
      </c>
      <c r="B34" s="88"/>
      <c r="C34" s="89"/>
      <c r="D34" s="90"/>
      <c r="E34" s="88"/>
      <c r="F34" s="91"/>
      <c r="G34" s="90"/>
      <c r="H34" s="88"/>
      <c r="I34" s="89"/>
      <c r="J34" s="90"/>
      <c r="K34" s="88"/>
      <c r="L34" s="89"/>
      <c r="M34" s="90"/>
    </row>
    <row r="35" spans="1:14" ht="15" customHeight="1">
      <c r="A35" s="171"/>
      <c r="B35" s="88"/>
      <c r="C35" s="89"/>
      <c r="D35" s="90"/>
      <c r="E35" s="88"/>
      <c r="F35" s="91"/>
      <c r="G35" s="90"/>
      <c r="H35" s="88"/>
      <c r="I35" s="89"/>
      <c r="J35" s="90"/>
      <c r="K35" s="88"/>
      <c r="L35" s="89"/>
      <c r="M35" s="93"/>
    </row>
    <row r="36" spans="1:14" ht="16.5" thickBot="1">
      <c r="A36" s="172"/>
      <c r="B36" s="94"/>
      <c r="C36" s="95"/>
      <c r="D36" s="96"/>
      <c r="E36" s="97"/>
      <c r="F36" s="98"/>
      <c r="G36" s="99"/>
      <c r="H36" s="100"/>
      <c r="I36" s="101"/>
      <c r="J36" s="102"/>
      <c r="K36" s="103"/>
      <c r="L36" s="95"/>
      <c r="M36" s="104"/>
      <c r="N36" s="1"/>
    </row>
    <row r="37" spans="1:14" ht="19.5" customHeight="1">
      <c r="A37" s="164" t="s">
        <v>49</v>
      </c>
      <c r="B37" s="164"/>
      <c r="C37" s="164"/>
      <c r="D37" s="164"/>
      <c r="E37" s="164"/>
      <c r="F37" s="164"/>
      <c r="G37" s="164"/>
      <c r="H37" s="164"/>
      <c r="I37" s="164"/>
      <c r="J37" s="165"/>
      <c r="K37" s="165"/>
      <c r="L37" s="165"/>
      <c r="M37" s="165"/>
    </row>
    <row r="38" spans="1:14" ht="14.25" customHeight="1">
      <c r="A38" s="3"/>
      <c r="C38" s="74"/>
      <c r="E38" s="74"/>
      <c r="F38" s="74"/>
      <c r="H38" s="74"/>
      <c r="I38" s="74"/>
      <c r="K38" s="70"/>
      <c r="L38" s="67"/>
      <c r="M38" s="73"/>
    </row>
    <row r="39" spans="1:14">
      <c r="A39" s="3"/>
      <c r="C39" s="74"/>
      <c r="E39" s="74"/>
      <c r="F39" s="74"/>
      <c r="H39" s="74"/>
      <c r="I39" s="74"/>
      <c r="K39" s="70"/>
      <c r="L39" s="67"/>
      <c r="M39" s="73"/>
    </row>
    <row r="40" spans="1:14">
      <c r="A40" s="3"/>
      <c r="C40" s="74"/>
      <c r="E40" s="74"/>
      <c r="F40" s="74"/>
      <c r="H40" s="74"/>
      <c r="I40" s="74"/>
      <c r="K40" s="70"/>
      <c r="L40" s="67"/>
      <c r="M40" s="73"/>
    </row>
    <row r="41" spans="1:14">
      <c r="A41" s="3"/>
      <c r="C41" s="74"/>
      <c r="E41" s="74"/>
      <c r="F41" s="74"/>
      <c r="H41" s="74"/>
      <c r="I41" s="74"/>
      <c r="K41" s="70"/>
      <c r="L41" s="67"/>
      <c r="M41" s="73"/>
    </row>
    <row r="42" spans="1:14">
      <c r="A42" s="3"/>
      <c r="C42" s="74"/>
      <c r="E42" s="66"/>
      <c r="F42" s="74"/>
      <c r="I42" s="74"/>
      <c r="K42" s="71"/>
      <c r="L42" s="72"/>
    </row>
    <row r="43" spans="1:14">
      <c r="C43" s="74"/>
      <c r="F43" s="74"/>
      <c r="I43" s="74"/>
      <c r="L43" s="68"/>
    </row>
    <row r="44" spans="1:14">
      <c r="C44" s="74"/>
      <c r="F44" s="74"/>
      <c r="I44" s="74"/>
      <c r="L44" s="68"/>
    </row>
    <row r="45" spans="1:14">
      <c r="C45" s="74"/>
      <c r="F45" s="74"/>
      <c r="I45" s="74"/>
      <c r="L45" s="68"/>
    </row>
    <row r="46" spans="1:14">
      <c r="C46" s="74"/>
      <c r="F46" s="74"/>
      <c r="I46" s="74"/>
      <c r="L46" s="68"/>
    </row>
    <row r="47" spans="1:14">
      <c r="C47" s="74"/>
      <c r="F47" s="74"/>
      <c r="I47" s="74"/>
      <c r="L47" s="68"/>
    </row>
    <row r="48" spans="1:14">
      <c r="C48" s="74"/>
      <c r="F48" s="74"/>
      <c r="I48" s="74"/>
      <c r="L48" s="68"/>
    </row>
    <row r="49" spans="3:12">
      <c r="C49" s="74"/>
      <c r="F49" s="74"/>
      <c r="I49" s="74"/>
      <c r="L49" s="68"/>
    </row>
    <row r="50" spans="3:12">
      <c r="C50" s="74"/>
      <c r="F50" s="74"/>
      <c r="I50" s="74"/>
      <c r="L50" s="68"/>
    </row>
    <row r="51" spans="3:12">
      <c r="C51" s="74"/>
      <c r="F51" s="74"/>
      <c r="I51" s="74"/>
      <c r="L51" s="68"/>
    </row>
    <row r="52" spans="3:12">
      <c r="C52" s="74"/>
      <c r="F52" s="74"/>
      <c r="I52" s="74"/>
      <c r="L52" s="68"/>
    </row>
    <row r="53" spans="3:12">
      <c r="C53" s="74"/>
      <c r="F53" s="74"/>
      <c r="I53" s="74"/>
      <c r="L53" s="68"/>
    </row>
    <row r="54" spans="3:12">
      <c r="C54" s="74"/>
      <c r="F54" s="74"/>
      <c r="I54" s="74"/>
      <c r="L54" s="68"/>
    </row>
    <row r="55" spans="3:12">
      <c r="C55" s="74"/>
      <c r="F55" s="74"/>
      <c r="I55" s="74"/>
      <c r="L55" s="68"/>
    </row>
    <row r="56" spans="3:12">
      <c r="C56" s="74"/>
      <c r="F56" s="74"/>
      <c r="I56" s="74"/>
      <c r="L56" s="68"/>
    </row>
    <row r="57" spans="3:12">
      <c r="C57" s="74"/>
      <c r="F57" s="74"/>
      <c r="I57" s="74"/>
      <c r="L57" s="68"/>
    </row>
    <row r="58" spans="3:12">
      <c r="C58" s="74"/>
      <c r="F58" s="74"/>
      <c r="I58" s="74"/>
      <c r="L58" s="68"/>
    </row>
    <row r="59" spans="3:12">
      <c r="C59" s="74"/>
      <c r="F59" s="74"/>
      <c r="I59" s="74"/>
      <c r="L59" s="68"/>
    </row>
    <row r="60" spans="3:12">
      <c r="C60" s="74"/>
      <c r="F60" s="74"/>
      <c r="I60" s="74"/>
      <c r="L60" s="68"/>
    </row>
    <row r="61" spans="3:12">
      <c r="C61" s="74"/>
      <c r="F61" s="74"/>
      <c r="I61" s="74"/>
      <c r="L61" s="68"/>
    </row>
    <row r="62" spans="3:12">
      <c r="C62" s="74"/>
      <c r="F62" s="74"/>
      <c r="I62" s="74"/>
      <c r="L62" s="68"/>
    </row>
    <row r="63" spans="3:12">
      <c r="C63" s="74"/>
      <c r="F63" s="74"/>
      <c r="I63" s="74"/>
      <c r="L63" s="68"/>
    </row>
    <row r="64" spans="3:12">
      <c r="C64" s="74"/>
      <c r="F64" s="74"/>
      <c r="I64" s="74"/>
      <c r="L64" s="68"/>
    </row>
    <row r="65" spans="1:12">
      <c r="C65" s="74"/>
      <c r="F65" s="74"/>
      <c r="I65" s="74"/>
      <c r="L65" s="68"/>
    </row>
    <row r="66" spans="1:12">
      <c r="C66" s="74"/>
      <c r="F66" s="74"/>
      <c r="I66" s="74"/>
      <c r="L66" s="68"/>
    </row>
    <row r="67" spans="1:12">
      <c r="A67" s="169"/>
      <c r="C67" s="74"/>
      <c r="F67" s="74"/>
      <c r="I67" s="74"/>
      <c r="L67" s="68"/>
    </row>
    <row r="68" spans="1:12">
      <c r="A68" s="169"/>
      <c r="C68" s="74"/>
      <c r="F68" s="74"/>
      <c r="I68" s="74"/>
      <c r="L68" s="68"/>
    </row>
    <row r="69" spans="1:12">
      <c r="A69" s="169"/>
      <c r="C69" s="74"/>
      <c r="F69" s="74"/>
      <c r="I69" s="74"/>
      <c r="L69" s="68"/>
    </row>
    <row r="70" spans="1:12">
      <c r="A70" s="3"/>
      <c r="C70" s="74"/>
    </row>
  </sheetData>
  <sheetProtection algorithmName="SHA-512" hashValue="VciNXFCX8W059cwH0J/ejWaYZc5PAN4ns5RAb/bLjW8edFfGQuU/wxDNJa61UkbqIF4CycAHG3FSG5Y2W2KthA==" saltValue="BGFQUDHQp8WRmd8heVlfXg==" spinCount="100000" sheet="1" objects="1" scenarios="1" insertRows="0"/>
  <mergeCells count="9">
    <mergeCell ref="A2:M2"/>
    <mergeCell ref="A37:M37"/>
    <mergeCell ref="K3:M3"/>
    <mergeCell ref="A67:A69"/>
    <mergeCell ref="A34:A36"/>
    <mergeCell ref="A3:A4"/>
    <mergeCell ref="B3:D3"/>
    <mergeCell ref="E3:G3"/>
    <mergeCell ref="H3:J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tabColor rgb="FF7030A0"/>
  </sheetPr>
  <dimension ref="A1:N70"/>
  <sheetViews>
    <sheetView workbookViewId="0">
      <selection activeCell="A6" sqref="A6"/>
    </sheetView>
  </sheetViews>
  <sheetFormatPr defaultRowHeight="15"/>
  <cols>
    <col min="1" max="1" width="10.85546875" customWidth="1"/>
    <col min="2" max="2" width="18" style="1" customWidth="1"/>
    <col min="3" max="3" width="7.5703125" style="86" customWidth="1"/>
    <col min="4" max="4" width="9.42578125" style="3" customWidth="1"/>
    <col min="5" max="5" width="15.85546875" style="1" customWidth="1"/>
    <col min="6" max="6" width="7.42578125" style="86" customWidth="1"/>
    <col min="7" max="7" width="9.28515625" style="3" customWidth="1"/>
    <col min="8" max="8" width="17.5703125" style="1" customWidth="1"/>
    <col min="9" max="9" width="7.42578125" style="86" customWidth="1"/>
    <col min="10" max="10" width="9.7109375" style="3" customWidth="1"/>
    <col min="11" max="11" width="18" style="1" customWidth="1"/>
    <col min="12" max="12" width="7.42578125" style="86" customWidth="1"/>
    <col min="13" max="13" width="9.28515625" style="3" customWidth="1"/>
  </cols>
  <sheetData>
    <row r="1" spans="1:13" s="139" customFormat="1" ht="31.5" customHeight="1">
      <c r="A1" s="141" t="s">
        <v>37</v>
      </c>
      <c r="B1" s="140"/>
      <c r="C1" s="140"/>
      <c r="D1" s="140"/>
      <c r="E1" s="140"/>
      <c r="F1" s="140"/>
      <c r="G1" s="140"/>
      <c r="H1" s="140"/>
      <c r="I1" s="140"/>
      <c r="J1" s="140"/>
      <c r="K1" s="140"/>
      <c r="L1" s="140"/>
      <c r="M1" s="140"/>
    </row>
    <row r="2" spans="1:13" ht="31.5" customHeight="1" thickBot="1">
      <c r="A2" s="162" t="s">
        <v>48</v>
      </c>
      <c r="B2" s="162"/>
      <c r="C2" s="162"/>
      <c r="D2" s="162"/>
      <c r="E2" s="162"/>
      <c r="F2" s="162"/>
      <c r="G2" s="162"/>
      <c r="H2" s="162"/>
      <c r="I2" s="162"/>
      <c r="J2" s="163"/>
      <c r="K2" s="163"/>
      <c r="L2" s="163"/>
      <c r="M2" s="163"/>
    </row>
    <row r="3" spans="1:13" ht="15.75" thickBot="1">
      <c r="A3" s="173"/>
      <c r="B3" s="175" t="s">
        <v>0</v>
      </c>
      <c r="C3" s="176"/>
      <c r="D3" s="177"/>
      <c r="E3" s="178" t="s">
        <v>2</v>
      </c>
      <c r="F3" s="179"/>
      <c r="G3" s="180"/>
      <c r="H3" s="181" t="s">
        <v>5</v>
      </c>
      <c r="I3" s="182"/>
      <c r="J3" s="183"/>
      <c r="K3" s="166" t="s">
        <v>31</v>
      </c>
      <c r="L3" s="167"/>
      <c r="M3" s="168"/>
    </row>
    <row r="4" spans="1:13" ht="24" customHeight="1" thickBot="1">
      <c r="A4" s="174"/>
      <c r="B4" s="65" t="s">
        <v>30</v>
      </c>
      <c r="C4" s="54" t="s">
        <v>3</v>
      </c>
      <c r="D4" s="61" t="s">
        <v>23</v>
      </c>
      <c r="E4" s="62" t="s">
        <v>30</v>
      </c>
      <c r="F4" s="55" t="s">
        <v>4</v>
      </c>
      <c r="G4" s="60" t="s">
        <v>23</v>
      </c>
      <c r="H4" s="63" t="s">
        <v>30</v>
      </c>
      <c r="I4" s="56" t="s">
        <v>3</v>
      </c>
      <c r="J4" s="59" t="s">
        <v>23</v>
      </c>
      <c r="K4" s="64" t="s">
        <v>30</v>
      </c>
      <c r="L4" s="57" t="s">
        <v>3</v>
      </c>
      <c r="M4" s="58" t="s">
        <v>23</v>
      </c>
    </row>
    <row r="5" spans="1:13">
      <c r="A5" s="5" t="s">
        <v>1</v>
      </c>
      <c r="B5" s="27" t="s">
        <v>27</v>
      </c>
      <c r="C5" s="28">
        <v>10</v>
      </c>
      <c r="D5" s="6">
        <v>282</v>
      </c>
      <c r="E5" s="29"/>
      <c r="F5" s="30"/>
      <c r="G5" s="6"/>
      <c r="H5" s="27"/>
      <c r="I5" s="28"/>
      <c r="J5" s="6"/>
      <c r="K5" s="27"/>
      <c r="L5" s="28"/>
      <c r="M5" s="6"/>
    </row>
    <row r="6" spans="1:13">
      <c r="A6" s="138" t="s">
        <v>55</v>
      </c>
      <c r="B6" s="88"/>
      <c r="C6" s="89"/>
      <c r="D6" s="90"/>
      <c r="E6" s="88"/>
      <c r="F6" s="91"/>
      <c r="G6" s="90"/>
      <c r="H6" s="88"/>
      <c r="I6" s="92"/>
      <c r="J6" s="90"/>
      <c r="K6" s="88"/>
      <c r="L6" s="92"/>
      <c r="M6" s="90"/>
    </row>
    <row r="7" spans="1:13">
      <c r="B7" s="88"/>
      <c r="C7" s="89"/>
      <c r="D7" s="90"/>
      <c r="E7" s="88"/>
      <c r="F7" s="91"/>
      <c r="G7" s="90"/>
      <c r="H7" s="88"/>
      <c r="I7" s="89"/>
      <c r="J7" s="90"/>
      <c r="K7" s="88"/>
      <c r="L7" s="89"/>
      <c r="M7" s="90"/>
    </row>
    <row r="8" spans="1:13">
      <c r="B8" s="88"/>
      <c r="C8" s="89"/>
      <c r="D8" s="90"/>
      <c r="E8" s="88"/>
      <c r="F8" s="91"/>
      <c r="G8" s="90"/>
      <c r="H8" s="88"/>
      <c r="I8" s="89"/>
      <c r="J8" s="90"/>
      <c r="K8" s="88"/>
      <c r="L8" s="89"/>
      <c r="M8" s="90"/>
    </row>
    <row r="9" spans="1:13">
      <c r="B9" s="88"/>
      <c r="C9" s="92"/>
      <c r="D9" s="90"/>
      <c r="E9" s="88"/>
      <c r="F9" s="91"/>
      <c r="G9" s="90"/>
      <c r="H9" s="88"/>
      <c r="I9" s="89"/>
      <c r="J9" s="90"/>
      <c r="K9" s="88"/>
      <c r="L9" s="89"/>
      <c r="M9" s="90"/>
    </row>
    <row r="10" spans="1:13">
      <c r="B10" s="88"/>
      <c r="C10" s="92"/>
      <c r="D10" s="90"/>
      <c r="E10" s="88"/>
      <c r="F10" s="91"/>
      <c r="G10" s="90"/>
      <c r="H10" s="88"/>
      <c r="I10" s="89"/>
      <c r="J10" s="90"/>
      <c r="K10" s="88"/>
      <c r="L10" s="89"/>
      <c r="M10" s="90"/>
    </row>
    <row r="11" spans="1:13">
      <c r="B11" s="88"/>
      <c r="C11" s="89"/>
      <c r="D11" s="90"/>
      <c r="E11" s="88"/>
      <c r="F11" s="91"/>
      <c r="G11" s="90"/>
      <c r="H11" s="88"/>
      <c r="I11" s="89"/>
      <c r="J11" s="90"/>
      <c r="K11" s="88"/>
      <c r="L11" s="89"/>
      <c r="M11" s="90"/>
    </row>
    <row r="12" spans="1:13">
      <c r="B12" s="88"/>
      <c r="C12" s="89"/>
      <c r="D12" s="90"/>
      <c r="E12" s="88"/>
      <c r="F12" s="91"/>
      <c r="G12" s="90"/>
      <c r="H12" s="88"/>
      <c r="I12" s="89"/>
      <c r="J12" s="90"/>
      <c r="K12" s="88"/>
      <c r="L12" s="89"/>
      <c r="M12" s="90"/>
    </row>
    <row r="13" spans="1:13">
      <c r="B13" s="88"/>
      <c r="C13" s="89"/>
      <c r="D13" s="90"/>
      <c r="E13" s="88"/>
      <c r="F13" s="91"/>
      <c r="G13" s="90"/>
      <c r="H13" s="88"/>
      <c r="I13" s="89"/>
      <c r="J13" s="90"/>
      <c r="K13" s="88"/>
      <c r="L13" s="89"/>
      <c r="M13" s="90"/>
    </row>
    <row r="14" spans="1:13">
      <c r="B14" s="88"/>
      <c r="C14" s="89"/>
      <c r="D14" s="90"/>
      <c r="E14" s="88"/>
      <c r="F14" s="91"/>
      <c r="G14" s="90"/>
      <c r="H14" s="88"/>
      <c r="I14" s="89"/>
      <c r="J14" s="90"/>
      <c r="K14" s="88"/>
      <c r="L14" s="89"/>
      <c r="M14" s="90"/>
    </row>
    <row r="15" spans="1:13">
      <c r="B15" s="88"/>
      <c r="C15" s="89"/>
      <c r="D15" s="90"/>
      <c r="E15" s="88"/>
      <c r="F15" s="91"/>
      <c r="G15" s="90"/>
      <c r="H15" s="88"/>
      <c r="I15" s="89"/>
      <c r="J15" s="90"/>
      <c r="K15" s="88"/>
      <c r="L15" s="89"/>
      <c r="M15" s="90"/>
    </row>
    <row r="16" spans="1:13">
      <c r="B16" s="88"/>
      <c r="C16" s="89"/>
      <c r="D16" s="90"/>
      <c r="E16" s="88"/>
      <c r="F16" s="91"/>
      <c r="G16" s="90"/>
      <c r="H16" s="88"/>
      <c r="I16" s="89"/>
      <c r="J16" s="90"/>
      <c r="K16" s="88"/>
      <c r="L16" s="89"/>
      <c r="M16" s="90"/>
    </row>
    <row r="17" spans="2:13">
      <c r="B17" s="88"/>
      <c r="C17" s="89"/>
      <c r="D17" s="90"/>
      <c r="E17" s="88"/>
      <c r="F17" s="91"/>
      <c r="G17" s="90"/>
      <c r="H17" s="88"/>
      <c r="I17" s="89"/>
      <c r="J17" s="90"/>
      <c r="K17" s="88"/>
      <c r="L17" s="89"/>
      <c r="M17" s="90"/>
    </row>
    <row r="18" spans="2:13">
      <c r="B18" s="88"/>
      <c r="C18" s="89"/>
      <c r="D18" s="90"/>
      <c r="E18" s="88"/>
      <c r="F18" s="91"/>
      <c r="G18" s="90"/>
      <c r="H18" s="88"/>
      <c r="I18" s="89"/>
      <c r="J18" s="90"/>
      <c r="K18" s="88"/>
      <c r="L18" s="89"/>
      <c r="M18" s="90"/>
    </row>
    <row r="19" spans="2:13">
      <c r="B19" s="88"/>
      <c r="C19" s="89"/>
      <c r="D19" s="90"/>
      <c r="E19" s="88"/>
      <c r="F19" s="91"/>
      <c r="G19" s="90"/>
      <c r="H19" s="88"/>
      <c r="I19" s="89"/>
      <c r="J19" s="90"/>
      <c r="K19" s="88"/>
      <c r="L19" s="89"/>
      <c r="M19" s="90"/>
    </row>
    <row r="20" spans="2:13">
      <c r="B20" s="88"/>
      <c r="C20" s="89"/>
      <c r="D20" s="90"/>
      <c r="E20" s="88"/>
      <c r="F20" s="91"/>
      <c r="G20" s="90"/>
      <c r="H20" s="88"/>
      <c r="I20" s="89"/>
      <c r="J20" s="90"/>
      <c r="K20" s="88"/>
      <c r="L20" s="89"/>
      <c r="M20" s="90"/>
    </row>
    <row r="21" spans="2:13">
      <c r="B21" s="88"/>
      <c r="C21" s="89"/>
      <c r="D21" s="90"/>
      <c r="E21" s="88"/>
      <c r="F21" s="91"/>
      <c r="G21" s="90"/>
      <c r="H21" s="88"/>
      <c r="I21" s="89"/>
      <c r="J21" s="90"/>
      <c r="K21" s="88"/>
      <c r="L21" s="89"/>
      <c r="M21" s="90"/>
    </row>
    <row r="22" spans="2:13">
      <c r="B22" s="88"/>
      <c r="C22" s="89"/>
      <c r="D22" s="90"/>
      <c r="E22" s="88"/>
      <c r="F22" s="91"/>
      <c r="G22" s="90"/>
      <c r="H22" s="88"/>
      <c r="I22" s="89"/>
      <c r="J22" s="90"/>
      <c r="K22" s="88"/>
      <c r="L22" s="89"/>
      <c r="M22" s="90"/>
    </row>
    <row r="23" spans="2:13">
      <c r="B23" s="88"/>
      <c r="C23" s="89"/>
      <c r="D23" s="90"/>
      <c r="E23" s="88"/>
      <c r="F23" s="91"/>
      <c r="G23" s="90"/>
      <c r="H23" s="88"/>
      <c r="I23" s="89"/>
      <c r="J23" s="90"/>
      <c r="K23" s="88"/>
      <c r="L23" s="89"/>
      <c r="M23" s="90"/>
    </row>
    <row r="24" spans="2:13">
      <c r="B24" s="88"/>
      <c r="C24" s="89"/>
      <c r="D24" s="90"/>
      <c r="E24" s="88"/>
      <c r="F24" s="91"/>
      <c r="G24" s="90"/>
      <c r="H24" s="88"/>
      <c r="I24" s="89"/>
      <c r="J24" s="90"/>
      <c r="K24" s="88"/>
      <c r="L24" s="89"/>
      <c r="M24" s="90"/>
    </row>
    <row r="25" spans="2:13">
      <c r="B25" s="88"/>
      <c r="C25" s="89"/>
      <c r="D25" s="90"/>
      <c r="E25" s="88"/>
      <c r="F25" s="91"/>
      <c r="G25" s="90"/>
      <c r="H25" s="88"/>
      <c r="I25" s="89"/>
      <c r="J25" s="90"/>
      <c r="K25" s="88"/>
      <c r="L25" s="89"/>
      <c r="M25" s="90"/>
    </row>
    <row r="26" spans="2:13">
      <c r="B26" s="88"/>
      <c r="C26" s="89"/>
      <c r="D26" s="90"/>
      <c r="E26" s="88"/>
      <c r="F26" s="91"/>
      <c r="G26" s="90"/>
      <c r="H26" s="88"/>
      <c r="I26" s="89"/>
      <c r="J26" s="90"/>
      <c r="K26" s="88"/>
      <c r="L26" s="89"/>
      <c r="M26" s="90"/>
    </row>
    <row r="27" spans="2:13">
      <c r="B27" s="88"/>
      <c r="C27" s="89"/>
      <c r="D27" s="90"/>
      <c r="E27" s="88"/>
      <c r="F27" s="91"/>
      <c r="G27" s="90"/>
      <c r="H27" s="88"/>
      <c r="I27" s="89"/>
      <c r="J27" s="90"/>
      <c r="K27" s="88"/>
      <c r="L27" s="89"/>
      <c r="M27" s="90"/>
    </row>
    <row r="28" spans="2:13">
      <c r="B28" s="88"/>
      <c r="C28" s="89"/>
      <c r="D28" s="90"/>
      <c r="E28" s="88"/>
      <c r="F28" s="91"/>
      <c r="G28" s="90"/>
      <c r="H28" s="88"/>
      <c r="I28" s="89"/>
      <c r="J28" s="90"/>
      <c r="K28" s="88"/>
      <c r="L28" s="89"/>
      <c r="M28" s="90"/>
    </row>
    <row r="29" spans="2:13">
      <c r="B29" s="88"/>
      <c r="C29" s="89"/>
      <c r="D29" s="90"/>
      <c r="E29" s="88"/>
      <c r="F29" s="91"/>
      <c r="G29" s="90"/>
      <c r="H29" s="88"/>
      <c r="I29" s="89"/>
      <c r="J29" s="90"/>
      <c r="K29" s="88"/>
      <c r="L29" s="89"/>
      <c r="M29" s="90"/>
    </row>
    <row r="30" spans="2:13">
      <c r="B30" s="88"/>
      <c r="C30" s="89"/>
      <c r="D30" s="90"/>
      <c r="E30" s="88"/>
      <c r="F30" s="91"/>
      <c r="G30" s="90"/>
      <c r="H30" s="88"/>
      <c r="I30" s="89"/>
      <c r="J30" s="90"/>
      <c r="K30" s="88"/>
      <c r="L30" s="89"/>
      <c r="M30" s="90"/>
    </row>
    <row r="31" spans="2:13">
      <c r="B31" s="88"/>
      <c r="C31" s="89"/>
      <c r="D31" s="90"/>
      <c r="E31" s="88"/>
      <c r="F31" s="91"/>
      <c r="G31" s="90"/>
      <c r="H31" s="88"/>
      <c r="I31" s="89"/>
      <c r="J31" s="90"/>
      <c r="K31" s="88"/>
      <c r="L31" s="89"/>
      <c r="M31" s="90"/>
    </row>
    <row r="32" spans="2:13">
      <c r="B32" s="88"/>
      <c r="C32" s="89"/>
      <c r="D32" s="90"/>
      <c r="E32" s="88"/>
      <c r="F32" s="91"/>
      <c r="G32" s="90"/>
      <c r="H32" s="88"/>
      <c r="I32" s="89"/>
      <c r="J32" s="90"/>
      <c r="K32" s="88"/>
      <c r="L32" s="89"/>
      <c r="M32" s="90"/>
    </row>
    <row r="33" spans="1:14">
      <c r="B33" s="88"/>
      <c r="C33" s="89"/>
      <c r="D33" s="90"/>
      <c r="E33" s="88"/>
      <c r="F33" s="91"/>
      <c r="G33" s="90"/>
      <c r="H33" s="88"/>
      <c r="I33" s="89"/>
      <c r="J33" s="90"/>
      <c r="K33" s="88"/>
      <c r="L33" s="89"/>
      <c r="M33" s="90"/>
    </row>
    <row r="34" spans="1:14">
      <c r="A34" s="170" t="s">
        <v>56</v>
      </c>
      <c r="B34" s="88"/>
      <c r="C34" s="89"/>
      <c r="D34" s="90"/>
      <c r="E34" s="88"/>
      <c r="F34" s="91"/>
      <c r="G34" s="90"/>
      <c r="H34" s="88"/>
      <c r="I34" s="89"/>
      <c r="J34" s="90"/>
      <c r="K34" s="88"/>
      <c r="L34" s="89"/>
      <c r="M34" s="90"/>
    </row>
    <row r="35" spans="1:14" ht="15" customHeight="1">
      <c r="A35" s="171"/>
      <c r="B35" s="88"/>
      <c r="C35" s="89"/>
      <c r="D35" s="90"/>
      <c r="E35" s="88"/>
      <c r="F35" s="91"/>
      <c r="G35" s="90"/>
      <c r="H35" s="88"/>
      <c r="I35" s="89"/>
      <c r="J35" s="90"/>
      <c r="K35" s="88"/>
      <c r="L35" s="89"/>
      <c r="M35" s="93"/>
    </row>
    <row r="36" spans="1:14" ht="16.5" thickBot="1">
      <c r="A36" s="172"/>
      <c r="B36" s="94"/>
      <c r="C36" s="95"/>
      <c r="D36" s="96"/>
      <c r="E36" s="97"/>
      <c r="F36" s="98"/>
      <c r="G36" s="99"/>
      <c r="H36" s="100"/>
      <c r="I36" s="101"/>
      <c r="J36" s="102"/>
      <c r="K36" s="103"/>
      <c r="L36" s="95"/>
      <c r="M36" s="104"/>
      <c r="N36" s="1"/>
    </row>
    <row r="37" spans="1:14" ht="19.5" customHeight="1">
      <c r="A37" s="164" t="s">
        <v>49</v>
      </c>
      <c r="B37" s="164"/>
      <c r="C37" s="164"/>
      <c r="D37" s="164"/>
      <c r="E37" s="164"/>
      <c r="F37" s="164"/>
      <c r="G37" s="164"/>
      <c r="H37" s="164"/>
      <c r="I37" s="164"/>
      <c r="J37" s="165"/>
      <c r="K37" s="165"/>
      <c r="L37" s="165"/>
      <c r="M37" s="165"/>
    </row>
    <row r="38" spans="1:14" ht="14.25" customHeight="1">
      <c r="A38" s="3"/>
      <c r="E38" s="86"/>
      <c r="H38" s="86"/>
      <c r="K38" s="70"/>
      <c r="L38" s="67"/>
      <c r="M38" s="73"/>
    </row>
    <row r="39" spans="1:14">
      <c r="A39" s="3"/>
      <c r="E39" s="86"/>
      <c r="H39" s="86"/>
      <c r="K39" s="70"/>
      <c r="L39" s="67"/>
      <c r="M39" s="73"/>
    </row>
    <row r="40" spans="1:14">
      <c r="A40" s="3"/>
      <c r="E40" s="86"/>
      <c r="H40" s="86"/>
      <c r="K40" s="70"/>
      <c r="L40" s="67"/>
      <c r="M40" s="73"/>
    </row>
    <row r="41" spans="1:14">
      <c r="A41" s="3"/>
      <c r="E41" s="86"/>
      <c r="H41" s="86"/>
      <c r="K41" s="70"/>
      <c r="L41" s="67"/>
      <c r="M41" s="73"/>
    </row>
    <row r="42" spans="1:14">
      <c r="A42" s="3"/>
      <c r="E42" s="86"/>
      <c r="K42" s="71"/>
      <c r="L42" s="72"/>
    </row>
    <row r="43" spans="1:14">
      <c r="L43" s="68"/>
    </row>
    <row r="44" spans="1:14">
      <c r="L44" s="68"/>
    </row>
    <row r="45" spans="1:14">
      <c r="L45" s="68"/>
    </row>
    <row r="46" spans="1:14">
      <c r="L46" s="68"/>
    </row>
    <row r="47" spans="1:14">
      <c r="L47" s="68"/>
    </row>
    <row r="48" spans="1:14">
      <c r="L48" s="68"/>
    </row>
    <row r="49" spans="12:12">
      <c r="L49" s="68"/>
    </row>
    <row r="50" spans="12:12">
      <c r="L50" s="68"/>
    </row>
    <row r="51" spans="12:12">
      <c r="L51" s="68"/>
    </row>
    <row r="52" spans="12:12">
      <c r="L52" s="68"/>
    </row>
    <row r="53" spans="12:12">
      <c r="L53" s="68"/>
    </row>
    <row r="54" spans="12:12">
      <c r="L54" s="68"/>
    </row>
    <row r="55" spans="12:12">
      <c r="L55" s="68"/>
    </row>
    <row r="56" spans="12:12">
      <c r="L56" s="68"/>
    </row>
    <row r="57" spans="12:12">
      <c r="L57" s="68"/>
    </row>
    <row r="58" spans="12:12">
      <c r="L58" s="68"/>
    </row>
    <row r="59" spans="12:12">
      <c r="L59" s="68"/>
    </row>
    <row r="60" spans="12:12">
      <c r="L60" s="68"/>
    </row>
    <row r="61" spans="12:12">
      <c r="L61" s="68"/>
    </row>
    <row r="62" spans="12:12">
      <c r="L62" s="68"/>
    </row>
    <row r="63" spans="12:12">
      <c r="L63" s="68"/>
    </row>
    <row r="64" spans="12:12">
      <c r="L64" s="68"/>
    </row>
    <row r="65" spans="1:12">
      <c r="L65" s="68"/>
    </row>
    <row r="66" spans="1:12">
      <c r="L66" s="68"/>
    </row>
    <row r="67" spans="1:12">
      <c r="A67" s="169"/>
      <c r="L67" s="68"/>
    </row>
    <row r="68" spans="1:12">
      <c r="A68" s="169"/>
      <c r="L68" s="68"/>
    </row>
    <row r="69" spans="1:12">
      <c r="A69" s="169"/>
      <c r="L69" s="68"/>
    </row>
    <row r="70" spans="1:12">
      <c r="A70" s="3"/>
    </row>
  </sheetData>
  <sheetProtection algorithmName="SHA-512" hashValue="5gMC1qNbFTYJ5MvIqJEdU2ZyZrAVwHRTH/Y1Yzax5hegvyBMQUr8FQ8TZZZ3MQzMIKkynjL6GRzFU3TFUFjkow==" saltValue="D3ZdadNyb2PEzXM+Wq6s1Q==" spinCount="100000" sheet="1" objects="1" scenarios="1" insertRows="0"/>
  <mergeCells count="9">
    <mergeCell ref="A2:M2"/>
    <mergeCell ref="A37:M37"/>
    <mergeCell ref="K3:M3"/>
    <mergeCell ref="A34:A36"/>
    <mergeCell ref="A67:A69"/>
    <mergeCell ref="A3:A4"/>
    <mergeCell ref="B3:D3"/>
    <mergeCell ref="E3:G3"/>
    <mergeCell ref="H3:J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tabColor theme="3"/>
  </sheetPr>
  <dimension ref="A1:P33"/>
  <sheetViews>
    <sheetView showGridLines="0" topLeftCell="D7" workbookViewId="0">
      <selection activeCell="L21" sqref="L21"/>
    </sheetView>
  </sheetViews>
  <sheetFormatPr defaultRowHeight="15"/>
  <cols>
    <col min="1" max="1" width="3" customWidth="1"/>
    <col min="2" max="2" width="25.28515625" customWidth="1"/>
    <col min="3" max="4" width="19.85546875" customWidth="1"/>
    <col min="5" max="5" width="8.28515625" customWidth="1"/>
    <col min="6" max="6" width="10.7109375" customWidth="1"/>
    <col min="7" max="7" width="11.85546875" customWidth="1"/>
    <col min="8" max="8" width="12" customWidth="1"/>
    <col min="9" max="9" width="14.28515625" customWidth="1"/>
    <col min="10" max="10" width="16.28515625" customWidth="1"/>
    <col min="11" max="11" width="14.7109375" customWidth="1"/>
    <col min="12" max="12" width="12.7109375" customWidth="1"/>
    <col min="14" max="14" width="20.85546875" customWidth="1"/>
  </cols>
  <sheetData>
    <row r="1" spans="1:16" s="139" customFormat="1" ht="31.5" customHeight="1">
      <c r="A1" s="141" t="s">
        <v>37</v>
      </c>
      <c r="B1" s="140"/>
      <c r="C1" s="140"/>
      <c r="D1" s="140"/>
      <c r="E1" s="140"/>
      <c r="F1" s="140"/>
      <c r="G1" s="140"/>
      <c r="H1" s="140"/>
      <c r="I1" s="140"/>
      <c r="J1" s="140"/>
      <c r="K1" s="140"/>
      <c r="L1" s="140"/>
      <c r="M1" s="140"/>
    </row>
    <row r="2" spans="1:16" s="146" customFormat="1" ht="27.75" customHeight="1">
      <c r="A2" s="144"/>
      <c r="B2" s="184" t="s">
        <v>19</v>
      </c>
      <c r="C2" s="184"/>
      <c r="D2" s="184"/>
      <c r="E2" s="184"/>
      <c r="F2" s="184"/>
      <c r="G2" s="184"/>
      <c r="H2" s="184"/>
      <c r="I2" s="184"/>
      <c r="J2" s="184"/>
      <c r="K2" s="185"/>
      <c r="L2" s="185"/>
      <c r="M2" s="145"/>
      <c r="N2" s="145"/>
    </row>
    <row r="3" spans="1:16" ht="15.75" thickBot="1">
      <c r="A3" s="18"/>
      <c r="B3" s="18"/>
      <c r="C3" s="18"/>
      <c r="D3" s="18"/>
      <c r="E3" s="18"/>
    </row>
    <row r="4" spans="1:16" ht="15.75" thickBot="1">
      <c r="A4" s="18"/>
      <c r="B4" s="186" t="s">
        <v>41</v>
      </c>
      <c r="C4" s="187"/>
      <c r="D4" s="188"/>
      <c r="E4" s="31"/>
      <c r="F4" s="31"/>
      <c r="G4" s="198" t="s">
        <v>28</v>
      </c>
      <c r="H4" s="199"/>
      <c r="I4" s="120"/>
      <c r="J4" s="110"/>
      <c r="N4" s="4"/>
      <c r="O4" s="4"/>
      <c r="P4" s="4"/>
    </row>
    <row r="5" spans="1:16" ht="18" customHeight="1">
      <c r="A5" s="18"/>
      <c r="B5" s="46" t="s">
        <v>14</v>
      </c>
      <c r="C5" s="47" t="s">
        <v>42</v>
      </c>
      <c r="D5" s="47" t="s">
        <v>43</v>
      </c>
      <c r="E5" s="31"/>
      <c r="F5" s="32"/>
      <c r="G5" s="118" t="s">
        <v>6</v>
      </c>
      <c r="H5" s="119" t="s">
        <v>7</v>
      </c>
      <c r="I5" s="202" t="s">
        <v>45</v>
      </c>
      <c r="J5" s="203"/>
      <c r="N5" s="4"/>
      <c r="O5" s="4"/>
      <c r="P5" s="4"/>
    </row>
    <row r="6" spans="1:16" ht="15.75" customHeight="1" thickBot="1">
      <c r="A6" s="18"/>
      <c r="B6" s="41" t="s">
        <v>12</v>
      </c>
      <c r="C6" s="42">
        <v>305</v>
      </c>
      <c r="D6" s="42">
        <v>315</v>
      </c>
      <c r="E6" s="33"/>
      <c r="F6" s="33"/>
      <c r="G6" s="147">
        <v>15000</v>
      </c>
      <c r="H6" s="148">
        <v>15000</v>
      </c>
      <c r="I6" s="202"/>
      <c r="J6" s="203"/>
      <c r="N6" s="4"/>
      <c r="O6" s="4"/>
      <c r="P6" s="4"/>
    </row>
    <row r="7" spans="1:16" ht="15" customHeight="1">
      <c r="A7" s="18"/>
      <c r="B7" s="76" t="s">
        <v>13</v>
      </c>
      <c r="C7" s="77">
        <v>350</v>
      </c>
      <c r="D7" s="77">
        <v>360</v>
      </c>
      <c r="E7" s="33"/>
      <c r="G7" s="4"/>
      <c r="L7" s="4"/>
      <c r="M7" s="4"/>
      <c r="N7" s="4"/>
    </row>
    <row r="8" spans="1:16">
      <c r="A8" s="18"/>
      <c r="B8" s="41" t="s">
        <v>15</v>
      </c>
      <c r="C8" s="42">
        <v>380</v>
      </c>
      <c r="D8" s="42">
        <v>390</v>
      </c>
      <c r="E8" s="33"/>
      <c r="F8" s="2"/>
      <c r="G8" s="4"/>
      <c r="L8" s="4"/>
      <c r="M8" s="4"/>
      <c r="N8" s="4"/>
    </row>
    <row r="9" spans="1:16" ht="15.75" thickBot="1">
      <c r="A9" s="18"/>
      <c r="B9" s="78" t="s">
        <v>16</v>
      </c>
      <c r="C9" s="79">
        <v>425</v>
      </c>
      <c r="D9" s="79">
        <v>435</v>
      </c>
      <c r="E9" s="33"/>
      <c r="G9" s="4"/>
      <c r="L9" s="4"/>
      <c r="M9" s="4"/>
      <c r="N9" s="4"/>
    </row>
    <row r="10" spans="1:16" ht="9.75" customHeight="1">
      <c r="A10" s="18"/>
      <c r="B10" s="117"/>
      <c r="C10" s="117"/>
      <c r="D10" s="33"/>
      <c r="E10" s="33"/>
      <c r="G10" s="4"/>
      <c r="L10" s="4"/>
      <c r="M10" s="4"/>
      <c r="N10" s="4"/>
    </row>
    <row r="11" spans="1:16" s="146" customFormat="1" ht="27.75" customHeight="1">
      <c r="A11" s="144"/>
      <c r="B11" s="184" t="s">
        <v>39</v>
      </c>
      <c r="C11" s="184"/>
      <c r="D11" s="184"/>
      <c r="E11" s="184"/>
      <c r="F11" s="184"/>
      <c r="G11" s="184"/>
      <c r="H11" s="184"/>
      <c r="I11" s="184"/>
      <c r="J11" s="184"/>
      <c r="K11" s="185"/>
      <c r="L11" s="185"/>
      <c r="M11" s="145"/>
      <c r="N11" s="145"/>
    </row>
    <row r="12" spans="1:16" ht="13.5" customHeight="1" thickBot="1">
      <c r="A12" s="18"/>
      <c r="B12" s="18"/>
      <c r="C12" s="18"/>
      <c r="D12" s="18"/>
      <c r="E12" s="18"/>
      <c r="G12" s="4"/>
      <c r="L12" s="4"/>
      <c r="M12" s="4"/>
      <c r="N12" s="4"/>
    </row>
    <row r="13" spans="1:16">
      <c r="A13" s="18"/>
      <c r="B13" s="18"/>
      <c r="C13" s="18"/>
      <c r="D13" s="18"/>
      <c r="E13" s="18"/>
      <c r="G13" s="4"/>
      <c r="H13" s="189" t="s">
        <v>57</v>
      </c>
      <c r="I13" s="190"/>
      <c r="J13" s="190"/>
      <c r="K13" s="191"/>
      <c r="L13" s="19"/>
      <c r="M13" s="4"/>
      <c r="N13" s="4"/>
    </row>
    <row r="14" spans="1:16" ht="15.75" thickBot="1">
      <c r="A14" s="18"/>
      <c r="B14" s="18"/>
      <c r="C14" s="18"/>
      <c r="D14" s="18"/>
      <c r="E14" s="18"/>
      <c r="G14" s="4"/>
      <c r="H14" s="192"/>
      <c r="I14" s="193"/>
      <c r="J14" s="193"/>
      <c r="K14" s="194"/>
      <c r="L14" s="4"/>
      <c r="M14" s="4"/>
      <c r="N14" s="4"/>
    </row>
    <row r="15" spans="1:16" ht="15.75" thickBot="1">
      <c r="A15" s="18"/>
      <c r="B15" s="195" t="s">
        <v>35</v>
      </c>
      <c r="C15" s="196"/>
      <c r="D15" s="197"/>
      <c r="E15" s="33"/>
      <c r="G15" s="4"/>
      <c r="H15" s="12" t="s">
        <v>6</v>
      </c>
      <c r="I15" s="12" t="s">
        <v>26</v>
      </c>
      <c r="J15" s="25" t="s">
        <v>7</v>
      </c>
      <c r="K15" s="26" t="s">
        <v>18</v>
      </c>
      <c r="L15" s="39" t="s">
        <v>20</v>
      </c>
      <c r="M15" s="4"/>
      <c r="N15" s="4"/>
    </row>
    <row r="16" spans="1:16">
      <c r="A16" s="18"/>
      <c r="B16" s="44" t="s">
        <v>14</v>
      </c>
      <c r="C16" s="43" t="s">
        <v>17</v>
      </c>
      <c r="D16" s="45" t="s">
        <v>22</v>
      </c>
      <c r="E16" s="31"/>
      <c r="G16" s="49"/>
      <c r="H16" s="37"/>
      <c r="I16" s="37"/>
      <c r="J16" s="24"/>
      <c r="K16" s="38"/>
      <c r="L16" s="7"/>
      <c r="M16" s="4"/>
      <c r="N16" s="4"/>
    </row>
    <row r="17" spans="1:14">
      <c r="A17" s="18"/>
      <c r="B17" s="41" t="s">
        <v>12</v>
      </c>
      <c r="C17" s="40">
        <f>SUM('Enter MY 2015 Vehicles Here'!C6:'Enter MY 2015 Vehicles Here'!C36)</f>
        <v>0</v>
      </c>
      <c r="D17" s="53">
        <f>IF(C17=0,0,SUMPRODUCT('Enter MY 2015 Vehicles Here'!C6:C36,'Enter MY 2015 Vehicles Here'!D6:D36)/SUM('Enter MY 2015 Vehicles Here'!C6:C36))</f>
        <v>0</v>
      </c>
      <c r="E17" s="35"/>
      <c r="G17" s="51" t="s">
        <v>21</v>
      </c>
      <c r="H17" s="50">
        <f>(C17*D17*$G$6)/1000000</f>
        <v>0</v>
      </c>
      <c r="I17" s="13">
        <f>(C18*D18*$G$6)/1000000</f>
        <v>0</v>
      </c>
      <c r="J17" s="13">
        <f>(C19*D19*$H$6)/1000000</f>
        <v>0</v>
      </c>
      <c r="K17" s="14">
        <f>(C20*D20*$H$6)/1000000</f>
        <v>0</v>
      </c>
      <c r="L17" s="149">
        <f>SUM(H17:K17)</f>
        <v>0</v>
      </c>
      <c r="M17" s="4"/>
      <c r="N17" s="4"/>
    </row>
    <row r="18" spans="1:14">
      <c r="A18" s="18"/>
      <c r="B18" s="80" t="s">
        <v>13</v>
      </c>
      <c r="C18" s="81">
        <f>SUM('Enter MY 2015 Vehicles Here'!F6:'Enter MY 2015 Vehicles Here'!F36)</f>
        <v>0</v>
      </c>
      <c r="D18" s="82">
        <f>IF(C18=0,0,SUMPRODUCT('Enter MY 2015 Vehicles Here'!F6:F36,'Enter MY 2015 Vehicles Here'!G6:G36)/SUM('Enter MY 2015 Vehicles Here'!F6:F36))</f>
        <v>0</v>
      </c>
      <c r="E18" s="35"/>
      <c r="G18" s="4"/>
      <c r="H18" s="8"/>
      <c r="I18" s="10"/>
      <c r="J18" s="9"/>
      <c r="K18" s="10"/>
      <c r="L18" s="150"/>
    </row>
    <row r="19" spans="1:14">
      <c r="A19" s="18"/>
      <c r="B19" s="41" t="s">
        <v>15</v>
      </c>
      <c r="C19" s="40">
        <f>SUM('Enter MY 2015 Vehicles Here'!I6:'Enter MY 2015 Vehicles Here'!I36)</f>
        <v>0</v>
      </c>
      <c r="D19" s="53">
        <f>IF(C19=0,0,SUMPRODUCT('Enter MY 2015 Vehicles Here'!I6:I36,'Enter MY 2015 Vehicles Here'!J6:J36)/SUM('Enter MY 2015 Vehicles Here'!I6:I36))</f>
        <v>0</v>
      </c>
      <c r="E19" s="35"/>
      <c r="G19" s="20" t="s">
        <v>9</v>
      </c>
      <c r="H19" s="15">
        <f>$C$6*C17*$G$6/1000000</f>
        <v>0</v>
      </c>
      <c r="I19" s="15">
        <f>($C$7*C18*$G$6/1000000)</f>
        <v>0</v>
      </c>
      <c r="J19" s="15">
        <f>($C$8*C19*$H$6/1000000)</f>
        <v>0</v>
      </c>
      <c r="K19" s="36">
        <f>($C$9*C20*$H$6/1000000)</f>
        <v>0</v>
      </c>
      <c r="L19" s="151">
        <f>SUM(H19:K19)</f>
        <v>0</v>
      </c>
    </row>
    <row r="20" spans="1:14" ht="15.75" thickBot="1">
      <c r="A20" s="18"/>
      <c r="B20" s="83" t="s">
        <v>16</v>
      </c>
      <c r="C20" s="84">
        <f>SUM('Enter MY 2015 Vehicles Here'!L6:'Enter MY 2015 Vehicles Here'!L36)</f>
        <v>0</v>
      </c>
      <c r="D20" s="85">
        <f>IF(C20=0,0,SUMPRODUCT('Enter MY 2015 Vehicles Here'!L6:L36,'Enter MY 2015 Vehicles Here'!M6:M36)/SUM('Enter MY 2015 Vehicles Here'!L6:L36))</f>
        <v>0</v>
      </c>
      <c r="E20" s="35"/>
      <c r="G20" s="4"/>
      <c r="H20" s="9"/>
      <c r="I20" s="11"/>
      <c r="J20" s="9"/>
      <c r="K20" s="10"/>
      <c r="L20" s="150"/>
    </row>
    <row r="21" spans="1:14" ht="15.75" thickBot="1">
      <c r="A21" s="18"/>
      <c r="B21" s="18"/>
      <c r="C21" s="18"/>
      <c r="D21" s="69"/>
      <c r="E21" s="18"/>
      <c r="G21" s="21" t="s">
        <v>10</v>
      </c>
      <c r="H21" s="22">
        <f>(H19-H17)</f>
        <v>0</v>
      </c>
      <c r="I21" s="23">
        <f>(I19-I17)</f>
        <v>0</v>
      </c>
      <c r="J21" s="22">
        <f>(J19-J17)</f>
        <v>0</v>
      </c>
      <c r="K21" s="23">
        <f>(K19-K17)</f>
        <v>0</v>
      </c>
      <c r="L21" s="23">
        <f>(L19-L17)</f>
        <v>0</v>
      </c>
    </row>
    <row r="22" spans="1:14">
      <c r="A22" s="34"/>
      <c r="B22" s="34"/>
      <c r="C22" s="34"/>
      <c r="D22" s="34"/>
      <c r="E22" s="34"/>
      <c r="F22" s="106"/>
      <c r="G22" s="4"/>
      <c r="H22" s="4"/>
      <c r="I22" s="4"/>
      <c r="J22" s="4"/>
      <c r="K22" s="4"/>
      <c r="L22" s="4"/>
    </row>
    <row r="23" spans="1:14" s="146" customFormat="1" ht="27.75" customHeight="1">
      <c r="A23" s="144"/>
      <c r="B23" s="184" t="s">
        <v>40</v>
      </c>
      <c r="C23" s="184"/>
      <c r="D23" s="184"/>
      <c r="E23" s="184"/>
      <c r="F23" s="184"/>
      <c r="G23" s="184"/>
      <c r="H23" s="184"/>
      <c r="I23" s="184"/>
      <c r="J23" s="184"/>
      <c r="K23" s="185"/>
      <c r="L23" s="185"/>
      <c r="M23" s="145"/>
      <c r="N23" s="145"/>
    </row>
    <row r="24" spans="1:14" ht="15.75" thickBot="1">
      <c r="B24" s="200"/>
      <c r="C24" s="201"/>
      <c r="D24" s="107"/>
      <c r="E24" s="107"/>
      <c r="G24" s="4"/>
      <c r="H24" s="48"/>
      <c r="I24" s="4"/>
      <c r="J24" s="4"/>
      <c r="K24" s="4"/>
    </row>
    <row r="25" spans="1:14">
      <c r="A25" s="18"/>
      <c r="B25" s="18"/>
      <c r="C25" s="18"/>
      <c r="D25" s="18"/>
      <c r="E25" s="18"/>
      <c r="G25" s="4"/>
      <c r="H25" s="189" t="s">
        <v>58</v>
      </c>
      <c r="I25" s="190"/>
      <c r="J25" s="190"/>
      <c r="K25" s="191"/>
      <c r="L25" s="19"/>
      <c r="M25" s="4"/>
      <c r="N25" s="4"/>
    </row>
    <row r="26" spans="1:14" ht="15.75" thickBot="1">
      <c r="A26" s="18"/>
      <c r="B26" s="18"/>
      <c r="C26" s="18"/>
      <c r="D26" s="18"/>
      <c r="E26" s="18"/>
      <c r="G26" s="4"/>
      <c r="H26" s="192"/>
      <c r="I26" s="193"/>
      <c r="J26" s="193"/>
      <c r="K26" s="194"/>
      <c r="L26" s="4"/>
      <c r="M26" s="4"/>
      <c r="N26" s="4"/>
    </row>
    <row r="27" spans="1:14" ht="15.75" thickBot="1">
      <c r="A27" s="18"/>
      <c r="B27" s="195" t="s">
        <v>44</v>
      </c>
      <c r="C27" s="196"/>
      <c r="D27" s="197"/>
      <c r="E27" s="33"/>
      <c r="G27" s="4"/>
      <c r="H27" s="12" t="s">
        <v>6</v>
      </c>
      <c r="I27" s="12" t="s">
        <v>26</v>
      </c>
      <c r="J27" s="25" t="s">
        <v>7</v>
      </c>
      <c r="K27" s="26" t="s">
        <v>18</v>
      </c>
      <c r="L27" s="39" t="s">
        <v>20</v>
      </c>
      <c r="M27" s="4"/>
      <c r="N27" s="4"/>
    </row>
    <row r="28" spans="1:14">
      <c r="A28" s="18"/>
      <c r="B28" s="44" t="s">
        <v>14</v>
      </c>
      <c r="C28" s="43" t="s">
        <v>17</v>
      </c>
      <c r="D28" s="45" t="s">
        <v>22</v>
      </c>
      <c r="E28" s="31"/>
      <c r="G28" s="49"/>
      <c r="H28" s="37"/>
      <c r="I28" s="37"/>
      <c r="J28" s="24"/>
      <c r="K28" s="38"/>
      <c r="L28" s="7"/>
      <c r="M28" s="4"/>
      <c r="N28" s="4"/>
    </row>
    <row r="29" spans="1:14">
      <c r="A29" s="18"/>
      <c r="B29" s="41" t="s">
        <v>12</v>
      </c>
      <c r="C29" s="40">
        <f>SUM('Enter MY 2014 Vehicles Here'!C6:'Enter MY 2014 Vehicles Here'!C36)</f>
        <v>0</v>
      </c>
      <c r="D29" s="53">
        <f>IF(C29=0,0,SUMPRODUCT('Enter MY 2014 Vehicles Here'!C6:C36,'Enter MY 2014 Vehicles Here'!D6:D36)/SUM('Enter MY 2014 Vehicles Here'!C6:C36))</f>
        <v>0</v>
      </c>
      <c r="E29" s="35"/>
      <c r="G29" s="51" t="s">
        <v>21</v>
      </c>
      <c r="H29" s="50">
        <f>(C29*D29*$G$6)/1000000</f>
        <v>0</v>
      </c>
      <c r="I29" s="13">
        <f>(C30*D30*$G$6)/1000000</f>
        <v>0</v>
      </c>
      <c r="J29" s="13">
        <f>(C31*D31*$H$6)/1000000</f>
        <v>0</v>
      </c>
      <c r="K29" s="14">
        <f>(C32*D32*$H$6)/1000000</f>
        <v>0</v>
      </c>
      <c r="L29" s="149">
        <f>SUM(H29:K29)</f>
        <v>0</v>
      </c>
      <c r="M29" s="4"/>
      <c r="N29" s="4"/>
    </row>
    <row r="30" spans="1:14">
      <c r="A30" s="18"/>
      <c r="B30" s="80" t="s">
        <v>13</v>
      </c>
      <c r="C30" s="81">
        <f>SUM('Enter MY 2014 Vehicles Here'!F6:'Enter MY 2014 Vehicles Here'!F36)</f>
        <v>0</v>
      </c>
      <c r="D30" s="82">
        <f>IF(C30=0,0,SUMPRODUCT('Enter MY 2014 Vehicles Here'!F6:F36,'Enter MY 2014 Vehicles Here'!G6:G36)/SUM('Enter MY 2014 Vehicles Here'!F6:F36))</f>
        <v>0</v>
      </c>
      <c r="E30" s="35"/>
      <c r="G30" s="4"/>
      <c r="H30" s="8"/>
      <c r="I30" s="10"/>
      <c r="J30" s="9"/>
      <c r="K30" s="10"/>
      <c r="L30" s="150"/>
    </row>
    <row r="31" spans="1:14">
      <c r="A31" s="18"/>
      <c r="B31" s="41" t="s">
        <v>15</v>
      </c>
      <c r="C31" s="40">
        <f>SUM('Enter MY 2014 Vehicles Here'!I6:'Enter MY 2014 Vehicles Here'!I36)</f>
        <v>0</v>
      </c>
      <c r="D31" s="53">
        <f>IF(C31=0,0,SUMPRODUCT('Enter MY 2014 Vehicles Here'!I6:I36,'Enter MY 2014 Vehicles Here'!J6:J36)/SUM('Enter MY 2014 Vehicles Here'!I6:I36))</f>
        <v>0</v>
      </c>
      <c r="E31" s="35"/>
      <c r="G31" s="20" t="s">
        <v>9</v>
      </c>
      <c r="H31" s="15">
        <f>$D$6*C29*$G$6/1000000</f>
        <v>0</v>
      </c>
      <c r="I31" s="15">
        <f>($D$7*C30*$G$6/1000000)</f>
        <v>0</v>
      </c>
      <c r="J31" s="15">
        <f>($D$8*C31*$H$6/1000000)</f>
        <v>0</v>
      </c>
      <c r="K31" s="36">
        <f>($D$9*C32*$H$6/1000000)</f>
        <v>0</v>
      </c>
      <c r="L31" s="151">
        <f>SUM(H31:K31)</f>
        <v>0</v>
      </c>
    </row>
    <row r="32" spans="1:14" ht="15.75" thickBot="1">
      <c r="A32" s="18"/>
      <c r="B32" s="83" t="s">
        <v>16</v>
      </c>
      <c r="C32" s="84">
        <f>SUM('Enter MY 2014 Vehicles Here'!L6:'Enter MY 2014 Vehicles Here'!L36)</f>
        <v>0</v>
      </c>
      <c r="D32" s="85">
        <f>IF(C32=0,0,SUMPRODUCT('Enter MY 2014 Vehicles Here'!L6:L36,'Enter MY 2014 Vehicles Here'!M6:M36)/SUM('Enter MY 2014 Vehicles Here'!L6:L36))</f>
        <v>0</v>
      </c>
      <c r="E32" s="35"/>
      <c r="G32" s="4"/>
      <c r="H32" s="9"/>
      <c r="I32" s="11"/>
      <c r="J32" s="9"/>
      <c r="K32" s="10"/>
      <c r="L32" s="150"/>
    </row>
    <row r="33" spans="1:12" ht="15.75" thickBot="1">
      <c r="A33" s="18"/>
      <c r="B33" s="18"/>
      <c r="C33" s="18"/>
      <c r="D33" s="108"/>
      <c r="E33" s="18"/>
      <c r="G33" s="21" t="s">
        <v>10</v>
      </c>
      <c r="H33" s="22">
        <f>(H31-H29)</f>
        <v>0</v>
      </c>
      <c r="I33" s="23">
        <f>(I31-I29)</f>
        <v>0</v>
      </c>
      <c r="J33" s="22">
        <f>(J31-J29)</f>
        <v>0</v>
      </c>
      <c r="K33" s="23">
        <f>(K31-K29)</f>
        <v>0</v>
      </c>
      <c r="L33" s="23">
        <f>(L31-L29)</f>
        <v>0</v>
      </c>
    </row>
  </sheetData>
  <sheetProtection algorithmName="SHA-512" hashValue="Ur+fYtFZCE/Tu4i5klBWlnsfeW6VSPex1B3UGuVaOGyqfoKX/EI+4fsV4aORS4QixRRFrDByl6X/nr8KDRZhQA==" saltValue="zIFh0WzF7bfwYMBWYo7WZw==" spinCount="100000" sheet="1" objects="1" scenarios="1"/>
  <protectedRanges>
    <protectedRange sqref="B24 D24:E24 J13 J25" name="Range2"/>
  </protectedRanges>
  <mergeCells count="11">
    <mergeCell ref="B27:D27"/>
    <mergeCell ref="G4:H4"/>
    <mergeCell ref="H13:K14"/>
    <mergeCell ref="B15:D15"/>
    <mergeCell ref="B24:C24"/>
    <mergeCell ref="I5:J6"/>
    <mergeCell ref="B2:L2"/>
    <mergeCell ref="B11:L11"/>
    <mergeCell ref="B23:L23"/>
    <mergeCell ref="B4:D4"/>
    <mergeCell ref="H25:K26"/>
  </mergeCells>
  <pageMargins left="0.7" right="0.7" top="0.75" bottom="0.75" header="0.3" footer="0.3"/>
  <pageSetup orientation="portrait" r:id="rId1"/>
  <ignoredErrors>
    <ignoredError sqref="D17 D29" formulaRange="1"/>
  </ignoredErrors>
</worksheet>
</file>

<file path=xl/worksheets/sheet5.xml><?xml version="1.0" encoding="utf-8"?>
<worksheet xmlns="http://schemas.openxmlformats.org/spreadsheetml/2006/main" xmlns:r="http://schemas.openxmlformats.org/officeDocument/2006/relationships">
  <sheetPr>
    <tabColor rgb="FF008000"/>
  </sheetPr>
  <dimension ref="A1:M16"/>
  <sheetViews>
    <sheetView showGridLines="0" topLeftCell="A2" workbookViewId="0">
      <selection activeCell="I18" sqref="I18"/>
    </sheetView>
  </sheetViews>
  <sheetFormatPr defaultRowHeight="15"/>
  <cols>
    <col min="2" max="2" width="5.85546875" customWidth="1"/>
    <col min="3" max="3" width="15" customWidth="1"/>
    <col min="4" max="4" width="18" customWidth="1"/>
    <col min="5" max="5" width="24.28515625" customWidth="1"/>
    <col min="6" max="6" width="12.5703125" customWidth="1"/>
    <col min="8" max="8" width="12.5703125" customWidth="1"/>
    <col min="9" max="10" width="12.42578125" customWidth="1"/>
    <col min="11" max="11" width="12.140625" customWidth="1"/>
  </cols>
  <sheetData>
    <row r="1" spans="1:13" s="139" customFormat="1" ht="31.5" customHeight="1">
      <c r="A1" s="141" t="s">
        <v>37</v>
      </c>
      <c r="B1" s="140"/>
      <c r="C1" s="140"/>
      <c r="D1" s="140"/>
      <c r="E1" s="140"/>
      <c r="F1" s="140"/>
      <c r="G1" s="140"/>
      <c r="H1" s="140"/>
      <c r="I1" s="140"/>
      <c r="J1" s="140"/>
      <c r="K1" s="140"/>
      <c r="L1" s="140"/>
      <c r="M1" s="140"/>
    </row>
    <row r="2" spans="1:13" ht="16.5" customHeight="1" thickBot="1"/>
    <row r="3" spans="1:13" ht="26.25" customHeight="1" thickBot="1">
      <c r="C3" s="204" t="s">
        <v>46</v>
      </c>
      <c r="D3" s="205"/>
      <c r="E3" s="206"/>
    </row>
    <row r="4" spans="1:13" ht="24" customHeight="1" thickBot="1">
      <c r="C4" s="207" t="s">
        <v>25</v>
      </c>
      <c r="D4" s="208"/>
      <c r="E4" s="209"/>
    </row>
    <row r="5" spans="1:13">
      <c r="C5" s="121"/>
      <c r="D5" s="122"/>
      <c r="E5" s="123"/>
    </row>
    <row r="6" spans="1:13" ht="15.75">
      <c r="C6" s="129" t="s">
        <v>8</v>
      </c>
      <c r="D6" s="130">
        <f>SUM(Calculator!L17,Calculator!L29)</f>
        <v>0</v>
      </c>
      <c r="E6" s="131" t="s">
        <v>47</v>
      </c>
    </row>
    <row r="7" spans="1:13">
      <c r="C7" s="125"/>
      <c r="D7" s="128"/>
      <c r="E7" s="127"/>
    </row>
    <row r="8" spans="1:13" ht="15.75">
      <c r="C8" s="129" t="s">
        <v>9</v>
      </c>
      <c r="D8" s="130">
        <f>SUM(Calculator!L19,Calculator!L31)</f>
        <v>0</v>
      </c>
      <c r="E8" s="131" t="s">
        <v>47</v>
      </c>
    </row>
    <row r="9" spans="1:13" ht="15.75" thickBot="1">
      <c r="C9" s="125"/>
      <c r="D9" s="124"/>
      <c r="E9" s="127"/>
    </row>
    <row r="10" spans="1:13" ht="16.5" thickBot="1">
      <c r="C10" s="132" t="s">
        <v>10</v>
      </c>
      <c r="D10" s="133">
        <f>(D8-D6)</f>
        <v>0</v>
      </c>
      <c r="E10" s="134" t="s">
        <v>47</v>
      </c>
    </row>
    <row r="11" spans="1:13" ht="36.75" customHeight="1" thickBot="1">
      <c r="C11" s="126" t="s">
        <v>11</v>
      </c>
      <c r="D11" s="210" t="str">
        <f>IF(D10&lt;0,"Noncompliant: You Owe The Above Quantity","You Comply")</f>
        <v>You Comply</v>
      </c>
      <c r="E11" s="211"/>
    </row>
    <row r="13" spans="1:13" ht="15.75" thickBot="1"/>
    <row r="14" spans="1:13" ht="17.25" thickBot="1">
      <c r="C14" s="212" t="s">
        <v>64</v>
      </c>
      <c r="D14" s="213"/>
      <c r="E14" s="214"/>
      <c r="F14" s="109"/>
    </row>
    <row r="15" spans="1:13" ht="15.75" thickBot="1">
      <c r="C15" s="52"/>
      <c r="D15" s="135" t="s">
        <v>32</v>
      </c>
      <c r="E15" s="136" t="s">
        <v>29</v>
      </c>
    </row>
    <row r="16" spans="1:13" ht="15.75" thickBot="1">
      <c r="C16" s="137" t="s">
        <v>10</v>
      </c>
      <c r="D16" s="87" t="str">
        <f>IF(Calculator!L17=0, "N/A", Calculator!L21)</f>
        <v>N/A</v>
      </c>
      <c r="E16" s="87" t="str">
        <f>IF(Calculator!L29=0, "N/A", Calculator!L33)</f>
        <v>N/A</v>
      </c>
    </row>
  </sheetData>
  <sheetProtection algorithmName="SHA-512" hashValue="vznW4xaNX1P6yhZSLvSkKvLr1L8IDiLsqUXq9j8Hp9hQMHPI3yKo2Hus1qa2IHP3WHvKoqt1cGeO5TVnglHDWA==" saltValue="4V2Awm3MkzoQoUb6naelDw==" spinCount="100000" sheet="1" objects="1" scenarios="1"/>
  <mergeCells count="4">
    <mergeCell ref="C3:E3"/>
    <mergeCell ref="C4:E4"/>
    <mergeCell ref="D11:E11"/>
    <mergeCell ref="C14:E14"/>
  </mergeCells>
  <conditionalFormatting sqref="D16">
    <cfRule type="cellIs" dxfId="6" priority="9" operator="lessThan">
      <formula>0</formula>
    </cfRule>
  </conditionalFormatting>
  <conditionalFormatting sqref="D16">
    <cfRule type="cellIs" dxfId="5" priority="7" operator="lessThan">
      <formula>0</formula>
    </cfRule>
  </conditionalFormatting>
  <conditionalFormatting sqref="D11:E11">
    <cfRule type="containsText" dxfId="4" priority="5" operator="containsText" text="You Owe The Above Quantity">
      <formula>NOT(ISERROR(SEARCH("You Owe The Above Quantity",D11)))</formula>
    </cfRule>
  </conditionalFormatting>
  <conditionalFormatting sqref="E16">
    <cfRule type="cellIs" dxfId="3" priority="4" operator="lessThan">
      <formula>0</formula>
    </cfRule>
  </conditionalFormatting>
  <conditionalFormatting sqref="E16">
    <cfRule type="cellIs" dxfId="2" priority="3" operator="lessThan">
      <formula>0</formula>
    </cfRule>
  </conditionalFormatting>
  <conditionalFormatting sqref="E16">
    <cfRule type="cellIs" dxfId="1" priority="2" operator="lessThan">
      <formula>0</formula>
    </cfRule>
  </conditionalFormatting>
  <conditionalFormatting sqref="E16">
    <cfRule type="cellIs" dxfId="0" priority="1" operator="lessThan">
      <formula>0</formula>
    </cfRule>
  </conditionalFormatting>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Enter MY 2015 Vehicles Here</vt:lpstr>
      <vt:lpstr>Enter MY 2014 Vehicles Here</vt:lpstr>
      <vt:lpstr>Calculator</vt:lpstr>
      <vt:lpstr>Compliance Summary</vt:lpstr>
    </vt:vector>
  </TitlesOfParts>
  <Company>US-EPA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Read Me for EPA's Federal Vehicle GHG Emissions Assessment Tool</dc:title>
  <dc:subject>This tool is used to determine if an agency's overall fleet acquisition plan complies with the requirements of EISA 141 or if you will need to take alternative measures to reduce GHE emissions. </dc:subject>
  <dc:creator>U.S. EPA, OAR, Office of Transportation and Air Quality, Transportation and Climate Division</dc:creator>
  <cp:keywords>GHG,emissions,assessment,tool,vehicle,acquisition,plan,EISA 141</cp:keywords>
  <cp:lastModifiedBy>Sun, Nanhui</cp:lastModifiedBy>
  <cp:lastPrinted>2012-07-24T16:34:52Z</cp:lastPrinted>
  <dcterms:created xsi:type="dcterms:W3CDTF">2012-03-26T18:10:27Z</dcterms:created>
  <dcterms:modified xsi:type="dcterms:W3CDTF">2014-04-30T15:28:17Z</dcterms:modified>
</cp:coreProperties>
</file>