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hill04\Documents\Expo-Box\"/>
    </mc:Choice>
  </mc:AlternateContent>
  <bookViews>
    <workbookView xWindow="240" yWindow="48" windowWidth="14232" windowHeight="6156"/>
  </bookViews>
  <sheets>
    <sheet name="Dermal" sheetId="3" r:id="rId1"/>
  </sheets>
  <calcPr calcId="152511"/>
</workbook>
</file>

<file path=xl/calcChain.xml><?xml version="1.0" encoding="utf-8"?>
<calcChain xmlns="http://schemas.openxmlformats.org/spreadsheetml/2006/main">
  <c r="P34" i="3" l="1"/>
  <c r="Q16" i="3" s="1"/>
  <c r="H9" i="3"/>
  <c r="H6" i="3"/>
  <c r="F9" i="3"/>
  <c r="F6" i="3"/>
  <c r="J9" i="3"/>
  <c r="J6" i="3"/>
  <c r="H16" i="3"/>
  <c r="H13" i="3"/>
  <c r="J13" i="3"/>
  <c r="J16" i="3"/>
  <c r="F16" i="3"/>
  <c r="F13" i="3"/>
  <c r="P32" i="3"/>
  <c r="Q13" i="3" s="1"/>
  <c r="P16" i="3"/>
  <c r="N16" i="3"/>
  <c r="L16" i="3"/>
  <c r="D16" i="3"/>
  <c r="P13" i="3"/>
  <c r="N13" i="3"/>
  <c r="L13" i="3"/>
  <c r="D13" i="3"/>
  <c r="P9" i="3"/>
  <c r="N9" i="3"/>
  <c r="L9" i="3"/>
  <c r="D9" i="3"/>
  <c r="P6" i="3"/>
  <c r="N6" i="3"/>
  <c r="L6" i="3"/>
  <c r="D6" i="3"/>
  <c r="B13" i="3" l="1"/>
  <c r="P20" i="3" s="1"/>
  <c r="Q6" i="3"/>
  <c r="B6" i="3" s="1"/>
  <c r="P18" i="3" s="1"/>
  <c r="Q9" i="3"/>
  <c r="B9" i="3" s="1"/>
  <c r="P19" i="3" s="1"/>
  <c r="B16" i="3"/>
  <c r="P21" i="3" s="1"/>
</calcChain>
</file>

<file path=xl/sharedStrings.xml><?xml version="1.0" encoding="utf-8"?>
<sst xmlns="http://schemas.openxmlformats.org/spreadsheetml/2006/main" count="165" uniqueCount="48">
  <si>
    <t>ET</t>
  </si>
  <si>
    <t>EF</t>
  </si>
  <si>
    <t>ED</t>
  </si>
  <si>
    <t>BW</t>
  </si>
  <si>
    <t>AT</t>
  </si>
  <si>
    <t>=</t>
  </si>
  <si>
    <t>/</t>
  </si>
  <si>
    <t>Exposure duration (years)</t>
  </si>
  <si>
    <t>Body weight (kg)</t>
  </si>
  <si>
    <t>LT</t>
  </si>
  <si>
    <r>
      <t>C</t>
    </r>
    <r>
      <rPr>
        <vertAlign val="subscript"/>
        <sz val="14"/>
        <color theme="1"/>
        <rFont val="Calibri"/>
        <family val="2"/>
        <scheme val="minor"/>
      </rPr>
      <t>w</t>
    </r>
  </si>
  <si>
    <t>Lifetime average daily dose from water (mg/kg-day)</t>
  </si>
  <si>
    <t>Solids</t>
  </si>
  <si>
    <r>
      <t>C</t>
    </r>
    <r>
      <rPr>
        <vertAlign val="subscript"/>
        <sz val="14"/>
        <color theme="1"/>
        <rFont val="Calibri"/>
        <family val="2"/>
        <scheme val="minor"/>
      </rPr>
      <t>s</t>
    </r>
  </si>
  <si>
    <t>Average Daily Dose from solids (mg/kg-day)</t>
  </si>
  <si>
    <t>Lifetime average daily dose from solids (mg/kg-day)</t>
  </si>
  <si>
    <t>Concentration of contaminant in solids (mg/g)</t>
  </si>
  <si>
    <t>x</t>
  </si>
  <si>
    <r>
      <t>K</t>
    </r>
    <r>
      <rPr>
        <vertAlign val="subscript"/>
        <sz val="14"/>
        <color theme="1"/>
        <rFont val="Calibri"/>
        <family val="2"/>
        <scheme val="minor"/>
      </rPr>
      <t>p</t>
    </r>
  </si>
  <si>
    <t>SA</t>
  </si>
  <si>
    <t>Dermal (Absorbed) Dose</t>
  </si>
  <si>
    <r>
      <t>K</t>
    </r>
    <r>
      <rPr>
        <vertAlign val="subscript"/>
        <sz val="12"/>
        <color theme="1"/>
        <rFont val="Calibri"/>
        <family val="2"/>
        <scheme val="minor"/>
      </rPr>
      <t>p</t>
    </r>
  </si>
  <si>
    <r>
      <t>Skin surface area (cm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</si>
  <si>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t>Exposure time (hours/event)</t>
  </si>
  <si>
    <r>
      <t>Concentration of contaminant in water (mg/cm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</si>
  <si>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t>Permability coefficient  (cm/hour)</t>
  </si>
  <si>
    <t>Exposure frequency (events/year)</t>
  </si>
  <si>
    <r>
      <t>C</t>
    </r>
    <r>
      <rPr>
        <vertAlign val="subscript"/>
        <sz val="12"/>
        <color theme="1"/>
        <rFont val="Calibri"/>
        <family val="2"/>
        <scheme val="minor"/>
      </rPr>
      <t>s</t>
    </r>
  </si>
  <si>
    <r>
      <t>C</t>
    </r>
    <r>
      <rPr>
        <vertAlign val="subscript"/>
        <sz val="12"/>
        <color theme="1"/>
        <rFont val="Calibri"/>
        <family val="2"/>
        <scheme val="minor"/>
      </rPr>
      <t>w</t>
    </r>
  </si>
  <si>
    <t>ABS</t>
  </si>
  <si>
    <t>Adh</t>
  </si>
  <si>
    <t xml:space="preserve">Fraction absorbed (%/100) </t>
  </si>
  <si>
    <r>
      <t>Soilids adherence on skin (g/cm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-event)</t>
    </r>
  </si>
  <si>
    <r>
      <t>ADD</t>
    </r>
    <r>
      <rPr>
        <vertAlign val="subscript"/>
        <sz val="14"/>
        <color theme="1"/>
        <rFont val="Calibri"/>
        <family val="2"/>
        <scheme val="minor"/>
      </rPr>
      <t>s</t>
    </r>
  </si>
  <si>
    <r>
      <t>LADD</t>
    </r>
    <r>
      <rPr>
        <vertAlign val="subscript"/>
        <sz val="14"/>
        <color theme="1"/>
        <rFont val="Calibri"/>
        <family val="2"/>
        <scheme val="minor"/>
      </rPr>
      <t>s</t>
    </r>
  </si>
  <si>
    <r>
      <t>LADD</t>
    </r>
    <r>
      <rPr>
        <vertAlign val="subscript"/>
        <sz val="14"/>
        <color theme="1"/>
        <rFont val="Calibri"/>
        <family val="2"/>
        <scheme val="minor"/>
      </rPr>
      <t>w</t>
    </r>
  </si>
  <si>
    <r>
      <t>ADD</t>
    </r>
    <r>
      <rPr>
        <vertAlign val="subscript"/>
        <sz val="14"/>
        <color theme="1"/>
        <rFont val="Calibri"/>
        <family val="2"/>
        <scheme val="minor"/>
      </rPr>
      <t>w</t>
    </r>
  </si>
  <si>
    <r>
      <t>ADD</t>
    </r>
    <r>
      <rPr>
        <vertAlign val="subscript"/>
        <sz val="12"/>
        <rFont val="/s"/>
      </rPr>
      <t>s</t>
    </r>
  </si>
  <si>
    <r>
      <t>LADD</t>
    </r>
    <r>
      <rPr>
        <vertAlign val="subscript"/>
        <sz val="12"/>
        <rFont val="Calibri"/>
        <family val="2"/>
        <scheme val="minor"/>
      </rPr>
      <t>s</t>
    </r>
  </si>
  <si>
    <r>
      <t>ADD</t>
    </r>
    <r>
      <rPr>
        <vertAlign val="subscript"/>
        <sz val="12"/>
        <rFont val="Calibri"/>
        <family val="2"/>
        <scheme val="minor"/>
      </rPr>
      <t>w</t>
    </r>
  </si>
  <si>
    <r>
      <t>LADD</t>
    </r>
    <r>
      <rPr>
        <vertAlign val="subscript"/>
        <sz val="12"/>
        <rFont val="Calibri"/>
        <family val="2"/>
        <scheme val="minor"/>
      </rPr>
      <t>w</t>
    </r>
  </si>
  <si>
    <t>Average daily dose from water (mg/kg-day)</t>
  </si>
  <si>
    <t>Lifetime (years)</t>
  </si>
  <si>
    <t>Lifetime (converted to days)</t>
  </si>
  <si>
    <t>Averaging time (days; ED x 365 days/year)</t>
  </si>
  <si>
    <r>
      <t xml:space="preserve">Replace values in </t>
    </r>
    <r>
      <rPr>
        <b/>
        <sz val="14"/>
        <color theme="1"/>
        <rFont val="Calibri"/>
        <family val="2"/>
        <scheme val="minor"/>
      </rPr>
      <t>BOLD</t>
    </r>
    <r>
      <rPr>
        <sz val="14"/>
        <color theme="1"/>
        <rFont val="Calibri"/>
        <family val="2"/>
        <scheme val="minor"/>
      </rPr>
      <t xml:space="preserve"> with user-defined values.   ADD and LADD will calculate automatically.</t>
    </r>
  </si>
  <si>
    <t>Water*</t>
  </si>
  <si>
    <t>*  Equation used for inorganic compounds in water; for equations for estimating exposure to organics in water, see US EPA (2004) Risk Assessment Guidance for Superfund, Part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</si>
</sst>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2"/>
      <name val="/s"/>
    </font>
    <font>
      <vertAlign val="subscript"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4" borderId="1" xfId="0" applyFont="1" applyFill="1" applyBorder="1"/>
    <xf numFmtId="0" fontId="4" fillId="4" borderId="2" xfId="0" quotePrefix="1" applyFont="1" applyFill="1" applyBorder="1" applyAlignment="1">
      <alignment horizontal="center"/>
    </xf>
    <xf numFmtId="0" fontId="4" fillId="4" borderId="4" xfId="0" applyFont="1" applyFill="1" applyBorder="1"/>
    <xf numFmtId="0" fontId="4" fillId="4" borderId="0" xfId="0" quotePrefix="1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6" xfId="0" applyFont="1" applyFill="1" applyBorder="1"/>
    <xf numFmtId="0" fontId="4" fillId="4" borderId="7" xfId="0" quotePrefix="1" applyFont="1" applyFill="1" applyBorder="1" applyAlignment="1">
      <alignment horizontal="center"/>
    </xf>
    <xf numFmtId="0" fontId="9" fillId="4" borderId="1" xfId="0" applyFont="1" applyFill="1" applyBorder="1"/>
    <xf numFmtId="0" fontId="9" fillId="4" borderId="2" xfId="0" quotePrefix="1" applyFont="1" applyFill="1" applyBorder="1" applyAlignment="1">
      <alignment horizontal="center"/>
    </xf>
    <xf numFmtId="0" fontId="9" fillId="4" borderId="4" xfId="0" applyFont="1" applyFill="1" applyBorder="1"/>
    <xf numFmtId="0" fontId="9" fillId="4" borderId="0" xfId="0" quotePrefix="1" applyFont="1" applyFill="1" applyBorder="1" applyAlignment="1">
      <alignment horizontal="center"/>
    </xf>
    <xf numFmtId="0" fontId="9" fillId="4" borderId="0" xfId="0" applyFont="1" applyFill="1" applyBorder="1" applyAlignment="1"/>
    <xf numFmtId="0" fontId="0" fillId="0" borderId="0" xfId="0" applyProtection="1">
      <protection locked="0"/>
    </xf>
    <xf numFmtId="0" fontId="4" fillId="4" borderId="0" xfId="0" applyFont="1" applyFill="1" applyBorder="1" applyAlignment="1"/>
    <xf numFmtId="11" fontId="1" fillId="0" borderId="4" xfId="0" applyNumberFormat="1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9" fillId="4" borderId="2" xfId="0" applyFont="1" applyFill="1" applyBorder="1" applyAlignment="1"/>
    <xf numFmtId="11" fontId="9" fillId="4" borderId="2" xfId="0" applyNumberFormat="1" applyFont="1" applyFill="1" applyBorder="1" applyAlignment="1">
      <alignment horizontal="center"/>
    </xf>
    <xf numFmtId="11" fontId="9" fillId="4" borderId="3" xfId="0" applyNumberFormat="1" applyFont="1" applyFill="1" applyBorder="1" applyAlignment="1"/>
    <xf numFmtId="0" fontId="4" fillId="4" borderId="0" xfId="0" applyFont="1" applyFill="1" applyBorder="1" applyAlignment="1"/>
    <xf numFmtId="0" fontId="13" fillId="4" borderId="0" xfId="0" applyFont="1" applyFill="1" applyBorder="1" applyAlignment="1" applyProtection="1">
      <alignment horizontal="center"/>
      <protection locked="0"/>
    </xf>
    <xf numFmtId="0" fontId="14" fillId="4" borderId="5" xfId="0" applyFont="1" applyFill="1" applyBorder="1" applyAlignment="1" applyProtection="1">
      <protection locked="0"/>
    </xf>
    <xf numFmtId="11" fontId="9" fillId="4" borderId="0" xfId="0" applyNumberFormat="1" applyFont="1" applyFill="1" applyBorder="1" applyAlignment="1">
      <alignment horizontal="center"/>
    </xf>
    <xf numFmtId="11" fontId="9" fillId="4" borderId="5" xfId="0" applyNumberFormat="1" applyFont="1" applyFill="1" applyBorder="1" applyAlignment="1"/>
    <xf numFmtId="0" fontId="4" fillId="4" borderId="2" xfId="0" applyFont="1" applyFill="1" applyBorder="1" applyAlignment="1"/>
    <xf numFmtId="0" fontId="13" fillId="4" borderId="2" xfId="0" applyFont="1" applyFill="1" applyBorder="1" applyAlignment="1" applyProtection="1">
      <alignment horizontal="center"/>
      <protection locked="0"/>
    </xf>
    <xf numFmtId="0" fontId="14" fillId="4" borderId="3" xfId="0" applyFont="1" applyFill="1" applyBorder="1" applyAlignment="1" applyProtection="1">
      <protection locked="0"/>
    </xf>
    <xf numFmtId="0" fontId="0" fillId="0" borderId="2" xfId="0" applyFill="1" applyBorder="1" applyAlignment="1">
      <alignment horizontal="left" wrapText="1"/>
    </xf>
    <xf numFmtId="0" fontId="4" fillId="4" borderId="7" xfId="0" applyFont="1" applyFill="1" applyBorder="1" applyAlignment="1"/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/>
    <xf numFmtId="0" fontId="14" fillId="0" borderId="5" xfId="0" applyFont="1" applyBorder="1" applyAlignment="1" applyProtection="1">
      <protection locked="0"/>
    </xf>
    <xf numFmtId="0" fontId="9" fillId="4" borderId="0" xfId="0" applyFont="1" applyFill="1" applyBorder="1" applyAlignment="1" applyProtection="1">
      <alignment horizontal="center"/>
    </xf>
    <xf numFmtId="0" fontId="9" fillId="4" borderId="5" xfId="0" applyFont="1" applyFill="1" applyBorder="1" applyAlignment="1" applyProtection="1"/>
    <xf numFmtId="0" fontId="13" fillId="4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workbookViewId="0">
      <selection activeCell="A6" sqref="A6"/>
    </sheetView>
  </sheetViews>
  <sheetFormatPr defaultRowHeight="14.4"/>
  <cols>
    <col min="1" max="1" width="3.109375" customWidth="1"/>
    <col min="2" max="2" width="11.5546875" customWidth="1"/>
    <col min="3" max="3" width="3.6640625" customWidth="1"/>
    <col min="4" max="4" width="7.109375" customWidth="1"/>
    <col min="5" max="5" width="2.44140625" customWidth="1"/>
    <col min="6" max="6" width="8.6640625" customWidth="1"/>
    <col min="7" max="7" width="2.5546875" customWidth="1"/>
    <col min="8" max="8" width="6.88671875" customWidth="1"/>
    <col min="9" max="9" width="2.5546875" customWidth="1"/>
    <col min="10" max="10" width="8.109375" customWidth="1"/>
    <col min="11" max="11" width="2.44140625" customWidth="1"/>
    <col min="12" max="12" width="8.109375" customWidth="1"/>
    <col min="13" max="13" width="2.5546875" customWidth="1"/>
    <col min="14" max="14" width="7.88671875" customWidth="1"/>
    <col min="15" max="15" width="3.88671875" customWidth="1"/>
    <col min="16" max="16" width="8.33203125" customWidth="1"/>
    <col min="17" max="17" width="8.5546875" customWidth="1"/>
    <col min="18" max="18" width="4.109375" customWidth="1"/>
  </cols>
  <sheetData>
    <row r="1" spans="1:22" ht="15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2" ht="24" thickBot="1">
      <c r="A2" s="20"/>
      <c r="B2" s="23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22" ht="12" customHeight="1">
      <c r="A3" s="2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22" ht="23.4">
      <c r="A4" s="20"/>
      <c r="B4" s="26" t="s">
        <v>12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22" ht="20.399999999999999">
      <c r="A5" s="20"/>
      <c r="B5" s="22" t="s">
        <v>33</v>
      </c>
      <c r="C5" s="2" t="s">
        <v>5</v>
      </c>
      <c r="D5" s="1" t="s">
        <v>13</v>
      </c>
      <c r="E5" s="1" t="s">
        <v>17</v>
      </c>
      <c r="F5" s="1" t="s">
        <v>29</v>
      </c>
      <c r="G5" s="1" t="s">
        <v>17</v>
      </c>
      <c r="H5" s="1" t="s">
        <v>30</v>
      </c>
      <c r="I5" s="1" t="s">
        <v>17</v>
      </c>
      <c r="J5" s="1" t="s">
        <v>19</v>
      </c>
      <c r="K5" s="1" t="s">
        <v>17</v>
      </c>
      <c r="L5" s="1" t="s">
        <v>1</v>
      </c>
      <c r="M5" s="1" t="s">
        <v>17</v>
      </c>
      <c r="N5" s="1" t="s">
        <v>2</v>
      </c>
      <c r="O5" s="2" t="s">
        <v>6</v>
      </c>
      <c r="P5" s="1" t="s">
        <v>3</v>
      </c>
      <c r="Q5" s="7" t="s">
        <v>4</v>
      </c>
    </row>
    <row r="6" spans="1:22" ht="18">
      <c r="A6" s="20"/>
      <c r="B6" s="22">
        <f>(D6*F6*L6*N6)/(P6*Q6)</f>
        <v>3.9138943248532291E-5</v>
      </c>
      <c r="C6" s="2" t="s">
        <v>5</v>
      </c>
      <c r="D6" s="1">
        <f>P22</f>
        <v>1</v>
      </c>
      <c r="E6" s="1" t="s">
        <v>17</v>
      </c>
      <c r="F6" s="1">
        <f>P24</f>
        <v>1</v>
      </c>
      <c r="G6" s="1" t="s">
        <v>17</v>
      </c>
      <c r="H6" s="1">
        <f>P26</f>
        <v>1</v>
      </c>
      <c r="I6" s="1" t="s">
        <v>17</v>
      </c>
      <c r="J6" s="1">
        <f>P27</f>
        <v>1</v>
      </c>
      <c r="K6" s="1" t="s">
        <v>17</v>
      </c>
      <c r="L6" s="1">
        <f>P29</f>
        <v>1</v>
      </c>
      <c r="M6" s="1" t="s">
        <v>17</v>
      </c>
      <c r="N6" s="1">
        <f>P30</f>
        <v>1</v>
      </c>
      <c r="O6" s="2" t="s">
        <v>6</v>
      </c>
      <c r="P6" s="1">
        <f>P31</f>
        <v>70</v>
      </c>
      <c r="Q6" s="7">
        <f>P32</f>
        <v>365</v>
      </c>
    </row>
    <row r="7" spans="1:22" ht="10.5" customHeight="1">
      <c r="A7" s="20"/>
      <c r="B7" s="22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1"/>
      <c r="Q7" s="7"/>
    </row>
    <row r="8" spans="1:22" ht="20.399999999999999">
      <c r="A8" s="20"/>
      <c r="B8" s="22" t="s">
        <v>34</v>
      </c>
      <c r="C8" s="2" t="s">
        <v>5</v>
      </c>
      <c r="D8" s="1" t="s">
        <v>13</v>
      </c>
      <c r="E8" s="1" t="s">
        <v>17</v>
      </c>
      <c r="F8" s="1" t="s">
        <v>29</v>
      </c>
      <c r="G8" s="1" t="s">
        <v>17</v>
      </c>
      <c r="H8" s="1" t="s">
        <v>30</v>
      </c>
      <c r="I8" s="1" t="s">
        <v>17</v>
      </c>
      <c r="J8" s="1" t="s">
        <v>19</v>
      </c>
      <c r="K8" s="1" t="s">
        <v>17</v>
      </c>
      <c r="L8" s="1" t="s">
        <v>1</v>
      </c>
      <c r="M8" s="1" t="s">
        <v>17</v>
      </c>
      <c r="N8" s="1" t="s">
        <v>2</v>
      </c>
      <c r="O8" s="2" t="s">
        <v>6</v>
      </c>
      <c r="P8" s="1" t="s">
        <v>3</v>
      </c>
      <c r="Q8" s="7" t="s">
        <v>9</v>
      </c>
    </row>
    <row r="9" spans="1:22" ht="18">
      <c r="A9" s="20"/>
      <c r="B9" s="22">
        <f>(D9*F9*L9*N9)/(P9*Q9)</f>
        <v>5.5912776069331847E-7</v>
      </c>
      <c r="C9" s="2" t="s">
        <v>5</v>
      </c>
      <c r="D9" s="1">
        <f>P22</f>
        <v>1</v>
      </c>
      <c r="E9" s="1" t="s">
        <v>17</v>
      </c>
      <c r="F9" s="1">
        <f>P24</f>
        <v>1</v>
      </c>
      <c r="G9" s="1" t="s">
        <v>17</v>
      </c>
      <c r="H9" s="1">
        <f>P26</f>
        <v>1</v>
      </c>
      <c r="I9" s="1" t="s">
        <v>17</v>
      </c>
      <c r="J9" s="1">
        <f>P27</f>
        <v>1</v>
      </c>
      <c r="K9" s="1" t="s">
        <v>17</v>
      </c>
      <c r="L9" s="1">
        <f>P29</f>
        <v>1</v>
      </c>
      <c r="M9" s="1" t="s">
        <v>17</v>
      </c>
      <c r="N9" s="1">
        <f>P30</f>
        <v>1</v>
      </c>
      <c r="O9" s="2" t="s">
        <v>6</v>
      </c>
      <c r="P9" s="1">
        <f>P31</f>
        <v>70</v>
      </c>
      <c r="Q9" s="7">
        <f>P34</f>
        <v>25550</v>
      </c>
    </row>
    <row r="10" spans="1:22" ht="9" customHeight="1">
      <c r="A10" s="20"/>
      <c r="B10" s="6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  <c r="P10" s="1"/>
      <c r="Q10" s="7"/>
    </row>
    <row r="11" spans="1:22" ht="23.4">
      <c r="A11" s="20"/>
      <c r="B11" s="26" t="s">
        <v>46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1:22" ht="21" thickBot="1">
      <c r="A12" s="20"/>
      <c r="B12" s="6" t="s">
        <v>36</v>
      </c>
      <c r="C12" s="2" t="s">
        <v>5</v>
      </c>
      <c r="D12" s="1" t="s">
        <v>10</v>
      </c>
      <c r="E12" s="1" t="s">
        <v>17</v>
      </c>
      <c r="F12" s="1" t="s">
        <v>18</v>
      </c>
      <c r="G12" s="1" t="s">
        <v>17</v>
      </c>
      <c r="H12" s="1" t="s">
        <v>0</v>
      </c>
      <c r="I12" s="1" t="s">
        <v>17</v>
      </c>
      <c r="J12" s="1" t="s">
        <v>19</v>
      </c>
      <c r="K12" s="1" t="s">
        <v>17</v>
      </c>
      <c r="L12" s="1" t="s">
        <v>1</v>
      </c>
      <c r="M12" s="1" t="s">
        <v>17</v>
      </c>
      <c r="N12" s="1" t="s">
        <v>2</v>
      </c>
      <c r="O12" s="2" t="s">
        <v>6</v>
      </c>
      <c r="P12" s="1" t="s">
        <v>3</v>
      </c>
      <c r="Q12" s="7" t="s">
        <v>4</v>
      </c>
    </row>
    <row r="13" spans="1:22" ht="18">
      <c r="A13" s="20"/>
      <c r="B13" s="22">
        <f>(D13*F13*L13*N13)/(P13*Q13)</f>
        <v>3.9138943248532291E-5</v>
      </c>
      <c r="C13" s="2" t="s">
        <v>5</v>
      </c>
      <c r="D13" s="1">
        <f>P23</f>
        <v>1</v>
      </c>
      <c r="E13" s="1" t="s">
        <v>17</v>
      </c>
      <c r="F13" s="1">
        <f>P25</f>
        <v>1</v>
      </c>
      <c r="G13" s="1" t="s">
        <v>17</v>
      </c>
      <c r="H13" s="1">
        <f>P28</f>
        <v>1</v>
      </c>
      <c r="I13" s="1" t="s">
        <v>17</v>
      </c>
      <c r="J13" s="1">
        <f>P27</f>
        <v>1</v>
      </c>
      <c r="K13" s="1" t="s">
        <v>17</v>
      </c>
      <c r="L13" s="1">
        <f>P29</f>
        <v>1</v>
      </c>
      <c r="M13" s="1" t="s">
        <v>17</v>
      </c>
      <c r="N13" s="1">
        <f>P30</f>
        <v>1</v>
      </c>
      <c r="O13" s="2" t="s">
        <v>6</v>
      </c>
      <c r="P13" s="1">
        <f>P31</f>
        <v>70</v>
      </c>
      <c r="Q13" s="7">
        <f>P32</f>
        <v>365</v>
      </c>
      <c r="S13" s="29" t="s">
        <v>45</v>
      </c>
      <c r="T13" s="30"/>
      <c r="U13" s="30"/>
      <c r="V13" s="31"/>
    </row>
    <row r="14" spans="1:22" ht="12" customHeight="1">
      <c r="A14" s="20"/>
      <c r="B14" s="22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  <c r="P14" s="1"/>
      <c r="Q14" s="7"/>
      <c r="S14" s="32"/>
      <c r="T14" s="33"/>
      <c r="U14" s="33"/>
      <c r="V14" s="34"/>
    </row>
    <row r="15" spans="1:22" ht="20.399999999999999">
      <c r="A15" s="20"/>
      <c r="B15" s="22" t="s">
        <v>35</v>
      </c>
      <c r="C15" s="2" t="s">
        <v>5</v>
      </c>
      <c r="D15" s="1" t="s">
        <v>10</v>
      </c>
      <c r="E15" s="1" t="s">
        <v>17</v>
      </c>
      <c r="F15" s="1" t="s">
        <v>18</v>
      </c>
      <c r="G15" s="1" t="s">
        <v>17</v>
      </c>
      <c r="H15" s="1" t="s">
        <v>0</v>
      </c>
      <c r="I15" s="1" t="s">
        <v>17</v>
      </c>
      <c r="J15" s="1" t="s">
        <v>19</v>
      </c>
      <c r="K15" s="1" t="s">
        <v>17</v>
      </c>
      <c r="L15" s="1" t="s">
        <v>1</v>
      </c>
      <c r="M15" s="1" t="s">
        <v>17</v>
      </c>
      <c r="N15" s="1" t="s">
        <v>2</v>
      </c>
      <c r="O15" s="2" t="s">
        <v>6</v>
      </c>
      <c r="P15" s="1" t="s">
        <v>3</v>
      </c>
      <c r="Q15" s="7" t="s">
        <v>9</v>
      </c>
      <c r="S15" s="32"/>
      <c r="T15" s="33"/>
      <c r="U15" s="33"/>
      <c r="V15" s="34"/>
    </row>
    <row r="16" spans="1:22" ht="18">
      <c r="A16" s="20"/>
      <c r="B16" s="22">
        <f>(D16*F16*L16*N16)/(P16*Q16)</f>
        <v>5.5912776069331847E-7</v>
      </c>
      <c r="C16" s="2" t="s">
        <v>5</v>
      </c>
      <c r="D16" s="1">
        <f>P23</f>
        <v>1</v>
      </c>
      <c r="E16" s="1" t="s">
        <v>17</v>
      </c>
      <c r="F16" s="1">
        <f>P25</f>
        <v>1</v>
      </c>
      <c r="G16" s="1" t="s">
        <v>17</v>
      </c>
      <c r="H16" s="1">
        <f>P28</f>
        <v>1</v>
      </c>
      <c r="I16" s="1" t="s">
        <v>17</v>
      </c>
      <c r="J16" s="1">
        <f>P27</f>
        <v>1</v>
      </c>
      <c r="K16" s="1" t="s">
        <v>17</v>
      </c>
      <c r="L16" s="1">
        <f>P29</f>
        <v>1</v>
      </c>
      <c r="M16" s="1" t="s">
        <v>17</v>
      </c>
      <c r="N16" s="1">
        <f>P30</f>
        <v>1</v>
      </c>
      <c r="O16" s="2" t="s">
        <v>6</v>
      </c>
      <c r="P16" s="1">
        <f>P31</f>
        <v>70</v>
      </c>
      <c r="Q16" s="7">
        <f>P34</f>
        <v>25550</v>
      </c>
      <c r="S16" s="32"/>
      <c r="T16" s="33"/>
      <c r="U16" s="33"/>
      <c r="V16" s="34"/>
    </row>
    <row r="17" spans="1:22" ht="12.75" customHeight="1" thickBot="1">
      <c r="A17" s="20"/>
      <c r="B17" s="6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  <c r="P17" s="1"/>
      <c r="Q17" s="7"/>
      <c r="S17" s="35"/>
      <c r="T17" s="36"/>
      <c r="U17" s="36"/>
      <c r="V17" s="37"/>
    </row>
    <row r="18" spans="1:22" ht="18.600000000000001">
      <c r="A18" s="20"/>
      <c r="B18" s="15" t="s">
        <v>37</v>
      </c>
      <c r="C18" s="16" t="s">
        <v>5</v>
      </c>
      <c r="D18" s="38" t="s">
        <v>14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6" t="s">
        <v>5</v>
      </c>
      <c r="P18" s="39">
        <f>B6</f>
        <v>3.9138943248532291E-5</v>
      </c>
      <c r="Q18" s="40"/>
    </row>
    <row r="19" spans="1:22" ht="18">
      <c r="A19" s="20"/>
      <c r="B19" s="17" t="s">
        <v>38</v>
      </c>
      <c r="C19" s="18" t="s">
        <v>5</v>
      </c>
      <c r="D19" s="19" t="s">
        <v>15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8" t="s">
        <v>5</v>
      </c>
      <c r="P19" s="44">
        <f>B9</f>
        <v>5.5912776069331847E-7</v>
      </c>
      <c r="Q19" s="45"/>
    </row>
    <row r="20" spans="1:22" ht="18">
      <c r="A20" s="20"/>
      <c r="B20" s="17" t="s">
        <v>39</v>
      </c>
      <c r="C20" s="18" t="s">
        <v>5</v>
      </c>
      <c r="D20" s="19" t="s">
        <v>41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8" t="s">
        <v>5</v>
      </c>
      <c r="P20" s="44">
        <f>B13</f>
        <v>3.9138943248532291E-5</v>
      </c>
      <c r="Q20" s="45"/>
    </row>
    <row r="21" spans="1:22" ht="18.600000000000001" thickBot="1">
      <c r="A21" s="20"/>
      <c r="B21" s="17" t="s">
        <v>40</v>
      </c>
      <c r="C21" s="18" t="s">
        <v>5</v>
      </c>
      <c r="D21" s="19" t="s">
        <v>11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 t="s">
        <v>5</v>
      </c>
      <c r="P21" s="44">
        <f>B16</f>
        <v>5.5912776069331847E-7</v>
      </c>
      <c r="Q21" s="45"/>
    </row>
    <row r="22" spans="1:22" ht="18.600000000000001">
      <c r="A22" s="20"/>
      <c r="B22" s="8" t="s">
        <v>27</v>
      </c>
      <c r="C22" s="9" t="s">
        <v>5</v>
      </c>
      <c r="D22" s="46" t="s">
        <v>16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9" t="s">
        <v>5</v>
      </c>
      <c r="P22" s="47">
        <v>1</v>
      </c>
      <c r="Q22" s="48"/>
    </row>
    <row r="23" spans="1:22" ht="18.600000000000001">
      <c r="A23" s="20"/>
      <c r="B23" s="10" t="s">
        <v>28</v>
      </c>
      <c r="C23" s="11" t="s">
        <v>5</v>
      </c>
      <c r="D23" s="41" t="s">
        <v>24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" t="s">
        <v>5</v>
      </c>
      <c r="P23" s="42">
        <v>1</v>
      </c>
      <c r="Q23" s="43"/>
    </row>
    <row r="24" spans="1:22" ht="18">
      <c r="A24" s="20"/>
      <c r="B24" s="10" t="s">
        <v>29</v>
      </c>
      <c r="C24" s="11" t="s">
        <v>5</v>
      </c>
      <c r="D24" s="41" t="s">
        <v>31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11" t="s">
        <v>5</v>
      </c>
      <c r="P24" s="42">
        <v>1</v>
      </c>
      <c r="Q24" s="43"/>
    </row>
    <row r="25" spans="1:22" ht="18.600000000000001">
      <c r="A25" s="20"/>
      <c r="B25" s="10" t="s">
        <v>21</v>
      </c>
      <c r="C25" s="11" t="s">
        <v>5</v>
      </c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11" t="s">
        <v>5</v>
      </c>
      <c r="P25" s="42">
        <v>1</v>
      </c>
      <c r="Q25" s="43"/>
    </row>
    <row r="26" spans="1:22" ht="18">
      <c r="A26" s="20"/>
      <c r="B26" s="10" t="s">
        <v>30</v>
      </c>
      <c r="C26" s="11" t="s">
        <v>5</v>
      </c>
      <c r="D26" s="12" t="s">
        <v>32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1" t="s">
        <v>5</v>
      </c>
      <c r="P26" s="42">
        <v>1</v>
      </c>
      <c r="Q26" s="43"/>
    </row>
    <row r="27" spans="1:22" ht="18">
      <c r="A27" s="20"/>
      <c r="B27" s="10" t="s">
        <v>19</v>
      </c>
      <c r="C27" s="11" t="s">
        <v>5</v>
      </c>
      <c r="D27" s="12" t="s">
        <v>22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1" t="s">
        <v>5</v>
      </c>
      <c r="P27" s="42">
        <v>1</v>
      </c>
      <c r="Q27" s="53"/>
    </row>
    <row r="28" spans="1:22" ht="18">
      <c r="A28" s="20"/>
      <c r="B28" s="10" t="s">
        <v>0</v>
      </c>
      <c r="C28" s="11" t="s">
        <v>5</v>
      </c>
      <c r="D28" s="12" t="s">
        <v>23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1" t="s">
        <v>5</v>
      </c>
      <c r="P28" s="42">
        <v>1</v>
      </c>
      <c r="Q28" s="53"/>
    </row>
    <row r="29" spans="1:22" ht="18">
      <c r="A29" s="20"/>
      <c r="B29" s="10" t="s">
        <v>1</v>
      </c>
      <c r="C29" s="11" t="s">
        <v>5</v>
      </c>
      <c r="D29" s="41" t="s">
        <v>26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" t="s">
        <v>5</v>
      </c>
      <c r="P29" s="42">
        <v>1</v>
      </c>
      <c r="Q29" s="43"/>
    </row>
    <row r="30" spans="1:22" ht="18">
      <c r="A30" s="20"/>
      <c r="B30" s="10" t="s">
        <v>2</v>
      </c>
      <c r="C30" s="11" t="s">
        <v>5</v>
      </c>
      <c r="D30" s="41" t="s">
        <v>7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1" t="s">
        <v>5</v>
      </c>
      <c r="P30" s="42">
        <v>1</v>
      </c>
      <c r="Q30" s="43"/>
    </row>
    <row r="31" spans="1:22" ht="18">
      <c r="A31" s="20"/>
      <c r="B31" s="10" t="s">
        <v>3</v>
      </c>
      <c r="C31" s="11" t="s">
        <v>5</v>
      </c>
      <c r="D31" s="41" t="s">
        <v>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1" t="s">
        <v>5</v>
      </c>
      <c r="P31" s="42">
        <v>70</v>
      </c>
      <c r="Q31" s="43"/>
    </row>
    <row r="32" spans="1:22" ht="15.6">
      <c r="A32" s="20"/>
      <c r="B32" s="10" t="s">
        <v>4</v>
      </c>
      <c r="C32" s="11" t="s">
        <v>5</v>
      </c>
      <c r="D32" s="41" t="s">
        <v>44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11" t="s">
        <v>5</v>
      </c>
      <c r="P32" s="54">
        <f>P30*365</f>
        <v>365</v>
      </c>
      <c r="Q32" s="55"/>
    </row>
    <row r="33" spans="1:17" ht="18">
      <c r="A33" s="20"/>
      <c r="B33" s="10" t="s">
        <v>9</v>
      </c>
      <c r="C33" s="11" t="s">
        <v>5</v>
      </c>
      <c r="D33" s="21" t="s">
        <v>42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 t="s">
        <v>5</v>
      </c>
      <c r="P33" s="42">
        <v>70</v>
      </c>
      <c r="Q33" s="56"/>
    </row>
    <row r="34" spans="1:17" ht="16.2" thickBot="1">
      <c r="A34" s="20"/>
      <c r="B34" s="13" t="s">
        <v>9</v>
      </c>
      <c r="C34" s="14" t="s">
        <v>5</v>
      </c>
      <c r="D34" s="50" t="s">
        <v>43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14" t="s">
        <v>5</v>
      </c>
      <c r="P34" s="51">
        <f>P33*365</f>
        <v>25550</v>
      </c>
      <c r="Q34" s="52"/>
    </row>
    <row r="35" spans="1:17" ht="30.75" customHeight="1">
      <c r="A35" s="20"/>
      <c r="B35" s="49" t="s">
        <v>47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>
      <c r="A36" s="20"/>
    </row>
  </sheetData>
  <sheetProtection sheet="1" objects="1" scenarios="1" selectLockedCells="1"/>
  <mergeCells count="32">
    <mergeCell ref="B35:Q35"/>
    <mergeCell ref="D34:N34"/>
    <mergeCell ref="P34:Q34"/>
    <mergeCell ref="P27:Q27"/>
    <mergeCell ref="P28:Q28"/>
    <mergeCell ref="D32:N32"/>
    <mergeCell ref="P32:Q32"/>
    <mergeCell ref="P33:Q33"/>
    <mergeCell ref="P26:Q26"/>
    <mergeCell ref="D30:N30"/>
    <mergeCell ref="P30:Q30"/>
    <mergeCell ref="D31:N31"/>
    <mergeCell ref="P31:Q31"/>
    <mergeCell ref="D29:N29"/>
    <mergeCell ref="P29:Q29"/>
    <mergeCell ref="P19:Q19"/>
    <mergeCell ref="P20:Q20"/>
    <mergeCell ref="P21:Q21"/>
    <mergeCell ref="D22:N22"/>
    <mergeCell ref="P22:Q22"/>
    <mergeCell ref="D24:N24"/>
    <mergeCell ref="P24:Q24"/>
    <mergeCell ref="D25:N25"/>
    <mergeCell ref="P25:Q25"/>
    <mergeCell ref="D23:N23"/>
    <mergeCell ref="P23:Q23"/>
    <mergeCell ref="B2:Q2"/>
    <mergeCell ref="B4:Q4"/>
    <mergeCell ref="B11:Q11"/>
    <mergeCell ref="S13:V17"/>
    <mergeCell ref="D18:N18"/>
    <mergeCell ref="P18:Q18"/>
  </mergeCells>
  <pageMargins left="0.7" right="0.7" top="0.75" bottom="0.75" header="0.3" footer="0.3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Dermal</vt:lpstr>
    </vt:vector>
  </TitlesOfParts>
  <Company>US-EPA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Linda</dc:creator>
  <cp:lastModifiedBy>Phillips, Linda</cp:lastModifiedBy>
  <cp:lastPrinted>2011-12-06T19:16:15Z</cp:lastPrinted>
  <dcterms:created xsi:type="dcterms:W3CDTF">2011-12-01T18:09:48Z</dcterms:created>
  <dcterms:modified xsi:type="dcterms:W3CDTF">2015-08-21T11:41:49Z</dcterms:modified>
</cp:coreProperties>
</file>