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<sst xmlns="http://schemas.openxmlformats.org/spreadsheetml/2006/main" count="358" uniqueCount="173">
  <si>
    <t>CAS#</t>
  </si>
  <si>
    <t>Analyte</t>
  </si>
  <si>
    <t>71-55-6</t>
  </si>
  <si>
    <t>79-34-5</t>
  </si>
  <si>
    <t>1,1,2,2-Tetrachloroethane</t>
  </si>
  <si>
    <t>1,1,1-Trichloroethane</t>
  </si>
  <si>
    <t>92-52-4</t>
  </si>
  <si>
    <t>1,1-Biphenyl</t>
  </si>
  <si>
    <t>120-82-1</t>
  </si>
  <si>
    <t>1,2,4-Trichlorobenzene</t>
  </si>
  <si>
    <t>541-73-1</t>
  </si>
  <si>
    <t>1,3-Dichlorobenzene</t>
  </si>
  <si>
    <t>106-46-7</t>
  </si>
  <si>
    <t>1,4-Dichlorobenzene</t>
  </si>
  <si>
    <t>101-55-3</t>
  </si>
  <si>
    <t>4-Bromophenyl phenyl ether</t>
  </si>
  <si>
    <t>333-41-5</t>
  </si>
  <si>
    <t>Diazinon</t>
  </si>
  <si>
    <t>84-66-2</t>
  </si>
  <si>
    <t>Diethylphthalate</t>
  </si>
  <si>
    <t>84-74-2</t>
  </si>
  <si>
    <t>115-29-7</t>
  </si>
  <si>
    <t>Endosulfan (alpha and beta)</t>
  </si>
  <si>
    <t>67-72-1</t>
  </si>
  <si>
    <t>Hexachloroethane</t>
  </si>
  <si>
    <t>121-75-5</t>
  </si>
  <si>
    <t>Malathion</t>
  </si>
  <si>
    <t>72-43-5</t>
  </si>
  <si>
    <t>Methoxychlor</t>
  </si>
  <si>
    <t>608-93-5</t>
  </si>
  <si>
    <t>Pentachlorobenzene</t>
  </si>
  <si>
    <t>108-38-3</t>
  </si>
  <si>
    <t>Bromoform</t>
  </si>
  <si>
    <t>75-25-2</t>
  </si>
  <si>
    <t xml:space="preserve"> </t>
  </si>
  <si>
    <t>127-18-4</t>
  </si>
  <si>
    <t>1,1,2,2-Tetrachloroethylene (PCE)</t>
  </si>
  <si>
    <t>79-00-5</t>
  </si>
  <si>
    <t>1,1,2-Trichloroethane</t>
  </si>
  <si>
    <t>79-01-6</t>
  </si>
  <si>
    <t>1,1,2-Trichloroethene (TCE)</t>
  </si>
  <si>
    <t>75-35-4</t>
  </si>
  <si>
    <t>1,1-Dichloroethene (1,1-Dichloroethylene)</t>
  </si>
  <si>
    <t>1,1-Dichloroethylene</t>
  </si>
  <si>
    <t>634-66-2</t>
  </si>
  <si>
    <t>1,2,3,4-Tetrachlorobenzene</t>
  </si>
  <si>
    <t>87-61-6</t>
  </si>
  <si>
    <t>1,2,3-Trichlorobenzene</t>
  </si>
  <si>
    <t>95-94-3</t>
  </si>
  <si>
    <t>1,2,4,5-Tetrachlorobenzene</t>
  </si>
  <si>
    <t>95-50-1</t>
  </si>
  <si>
    <t>1,2-Dichlorobenzene</t>
  </si>
  <si>
    <t>156-60-5</t>
  </si>
  <si>
    <t>1,2-Trans-Dichloroethylene</t>
  </si>
  <si>
    <t>542-75-6</t>
  </si>
  <si>
    <t>1,3-Dichloropropene (1,3-Dichloropropylene)</t>
  </si>
  <si>
    <t>1,3-Dichloropropylene</t>
  </si>
  <si>
    <t>99-99-0</t>
  </si>
  <si>
    <t>1-Methyl-4-nitrobenzene (4-Nitrotoluene)</t>
  </si>
  <si>
    <t>58-90-2</t>
  </si>
  <si>
    <t>2,3,4,6-Tetrachlorophenol</t>
  </si>
  <si>
    <t>93-72-1</t>
  </si>
  <si>
    <t>2,4,5-TP (Silvex)</t>
  </si>
  <si>
    <t>93-76-5</t>
  </si>
  <si>
    <t>2,4,5-Trichlorphenoxyacetic acid</t>
  </si>
  <si>
    <t>88-06-2</t>
  </si>
  <si>
    <t>2,4,6-Trichlorophenol</t>
  </si>
  <si>
    <t>121-14-2</t>
  </si>
  <si>
    <t>2,4-Dinitrotoluene</t>
  </si>
  <si>
    <t>95-57-8</t>
  </si>
  <si>
    <t>2-Chlorophenol</t>
  </si>
  <si>
    <t>a,b</t>
  </si>
  <si>
    <t>Volatile</t>
  </si>
  <si>
    <t>PAH</t>
  </si>
  <si>
    <t>Other Semi-Volatile</t>
  </si>
  <si>
    <t xml:space="preserve">B </t>
  </si>
  <si>
    <t>B</t>
  </si>
  <si>
    <t>Phenoxycaceticacid Herbicide</t>
  </si>
  <si>
    <t>120-83-2</t>
  </si>
  <si>
    <t>2,4-Dichlorophenol</t>
  </si>
  <si>
    <t>91-94-1</t>
  </si>
  <si>
    <t>3,3'- Dichlorobenzidine</t>
  </si>
  <si>
    <t>4-Nitrotoluene</t>
  </si>
  <si>
    <t>1912-24-9</t>
  </si>
  <si>
    <t>Atrazine</t>
  </si>
  <si>
    <t>Triazine Hersicide</t>
  </si>
  <si>
    <t>86-50-0</t>
  </si>
  <si>
    <t>Azinophosmethyl (Guthion)</t>
  </si>
  <si>
    <t>Organophosphorus Pesticide</t>
  </si>
  <si>
    <t>319-86-8</t>
  </si>
  <si>
    <t>BHC, delta</t>
  </si>
  <si>
    <t>Organochlorine Pesticide</t>
  </si>
  <si>
    <t>Biphenyl (1,1-Biphenyl)</t>
  </si>
  <si>
    <t>85-68-7</t>
  </si>
  <si>
    <t>Butyl benzyl phthalate</t>
  </si>
  <si>
    <t>63-25-2</t>
  </si>
  <si>
    <t>Carbaryl (Sevin)</t>
  </si>
  <si>
    <t>Other Pesticide/PCB</t>
  </si>
  <si>
    <t>1563-66-2</t>
  </si>
  <si>
    <t>Carbofuran</t>
  </si>
  <si>
    <t>N-Methylcarbamate herbicide</t>
  </si>
  <si>
    <t>75-15-0</t>
  </si>
  <si>
    <t>Carbon disulfide</t>
  </si>
  <si>
    <t>56-23-5</t>
  </si>
  <si>
    <t>Carbon tetrachloride</t>
  </si>
  <si>
    <t>108-90-7</t>
  </si>
  <si>
    <t>Chlorobenzene</t>
  </si>
  <si>
    <t>510-15-6</t>
  </si>
  <si>
    <t>Chlorobenzilate</t>
  </si>
  <si>
    <t>2921-88-2</t>
  </si>
  <si>
    <t>Chloropyrifos</t>
  </si>
  <si>
    <t>98-82-8</t>
  </si>
  <si>
    <t>Cumene</t>
  </si>
  <si>
    <t>132-64-9</t>
  </si>
  <si>
    <t>Dibenzofuran</t>
  </si>
  <si>
    <t>Dichloropropene (1,3-Dichloropropylene)</t>
  </si>
  <si>
    <t>Di-n-butyl phthalate</t>
  </si>
  <si>
    <t>88-85-7</t>
  </si>
  <si>
    <t>Dinoseb</t>
  </si>
  <si>
    <t>100-41-4</t>
  </si>
  <si>
    <t>Ethylbenzene</t>
  </si>
  <si>
    <t>Guthion</t>
  </si>
  <si>
    <t>HCH, d- (BHC, delta)</t>
  </si>
  <si>
    <t>110-54-3</t>
  </si>
  <si>
    <t>Hexane</t>
  </si>
  <si>
    <t>Isopropylbenzene (Cumene)</t>
  </si>
  <si>
    <t>Monochlorobenzene (Chlorobenzene)</t>
  </si>
  <si>
    <t>n-Butylphthalate (Di-n-butyl phthalate)</t>
  </si>
  <si>
    <t>86-30-6</t>
  </si>
  <si>
    <t>N-Nitrosodiphenylamine</t>
  </si>
  <si>
    <t>56-38-2</t>
  </si>
  <si>
    <t>Parathion</t>
  </si>
  <si>
    <t>76-01-7</t>
  </si>
  <si>
    <t>Pentachloroethane</t>
  </si>
  <si>
    <t>87-86-5</t>
  </si>
  <si>
    <t>Pentachlorophenol</t>
  </si>
  <si>
    <t>100-42-5</t>
  </si>
  <si>
    <t>Phenylethylene</t>
  </si>
  <si>
    <t>298-02-2</t>
  </si>
  <si>
    <t>Phorate</t>
  </si>
  <si>
    <t>Styrene (Phenylethylene)</t>
  </si>
  <si>
    <t>Tetrachlorobenzene (1,2,4,5-Tetrachlorobenzene)</t>
  </si>
  <si>
    <t>Tetrachloroethane (1,1,2,2-Tetrachloroethane)</t>
  </si>
  <si>
    <t>Tetrachloroethene (1,1,2,2-Tetrachloroethylene)</t>
  </si>
  <si>
    <t>Tetrachloroethylene (1,1,2,2-Tetrachloroethylene)</t>
  </si>
  <si>
    <t>Tetrachloromethane (Carbon tetrachloride)</t>
  </si>
  <si>
    <t>Tribromomethane (Bromoform)</t>
  </si>
  <si>
    <t>Trichloroethane (1,1,2-Trichloroethane)</t>
  </si>
  <si>
    <t>Trichloroethene (Trichloroethylene)</t>
  </si>
  <si>
    <t>Trichloroethylene</t>
  </si>
  <si>
    <t>1582-09-8</t>
  </si>
  <si>
    <t>Trifluralin</t>
  </si>
  <si>
    <t>Vinyl benzene (Phenylethylene)</t>
  </si>
  <si>
    <t>Vinylidene chloride (1,1-Dichloroethylene)</t>
  </si>
  <si>
    <t>Xylene, m-</t>
  </si>
  <si>
    <t>Freshwater</t>
  </si>
  <si>
    <t>FW Sed</t>
  </si>
  <si>
    <t>Ref</t>
  </si>
  <si>
    <t>End</t>
  </si>
  <si>
    <r>
      <t>Bioaccumulative</t>
    </r>
    <r>
      <rPr>
        <vertAlign val="superscript"/>
        <sz val="10"/>
        <rFont val="Arial"/>
        <family val="2"/>
      </rPr>
      <t>o</t>
    </r>
  </si>
  <si>
    <t>(mg/kg)</t>
  </si>
  <si>
    <t>Note</t>
  </si>
  <si>
    <t>Class of Compound</t>
  </si>
  <si>
    <r>
      <t>Value (ug/l)</t>
    </r>
    <r>
      <rPr>
        <vertAlign val="superscript"/>
        <sz val="10"/>
        <rFont val="Arial"/>
        <family val="2"/>
      </rPr>
      <t>c</t>
    </r>
  </si>
  <si>
    <r>
      <t>TOC %</t>
    </r>
    <r>
      <rPr>
        <vertAlign val="superscript"/>
        <sz val="10"/>
        <rFont val="Arial"/>
        <family val="2"/>
      </rPr>
      <t>d</t>
    </r>
  </si>
  <si>
    <r>
      <t>K</t>
    </r>
    <r>
      <rPr>
        <vertAlign val="subscript"/>
        <sz val="10"/>
        <rFont val="Arial"/>
        <family val="2"/>
      </rPr>
      <t>oc</t>
    </r>
    <r>
      <rPr>
        <vertAlign val="superscript"/>
        <sz val="10"/>
        <rFont val="Arial"/>
        <family val="2"/>
      </rPr>
      <t>b</t>
    </r>
  </si>
  <si>
    <r>
      <t>a</t>
    </r>
    <r>
      <rPr>
        <sz val="10"/>
        <rFont val="Arial"/>
        <family val="2"/>
      </rPr>
      <t xml:space="preserve"> K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2"/>
      </rPr>
      <t xml:space="preserve"> values selected from Karickhoff, S.W. and J.M. Long. Environmental Research Laboratory. U.S. EPA.1995.  Internal Report on Summary of Measured, Calculated and Recommended Log Kow Values.  K</t>
    </r>
    <r>
      <rPr>
        <vertAlign val="subscript"/>
        <sz val="10"/>
        <rFont val="Arial"/>
        <family val="2"/>
      </rPr>
      <t>ow</t>
    </r>
    <r>
      <rPr>
        <sz val="10"/>
        <rFont val="Arial"/>
        <family val="2"/>
      </rPr>
      <t xml:space="preserve"> values between 2 and 6 used based on U.S. EPA. 2000. Bioaccumulation Testing and Interpretation for the Purpose of Sediment Quality Assessment.</t>
    </r>
  </si>
  <si>
    <r>
      <t>b</t>
    </r>
    <r>
      <rPr>
        <sz val="10"/>
        <rFont val="Arial"/>
        <family val="2"/>
      </rPr>
      <t xml:space="preserve">Equation from U.S. EPA. 1996. Eco Update: Ecotox Thresholds. Office of Solid Waste and Emergency Response. Washington, D.C. EPA 540/F95/038.
</t>
    </r>
  </si>
  <si>
    <r>
      <t>c</t>
    </r>
    <r>
      <rPr>
        <sz val="10"/>
        <rFont val="Arial"/>
        <family val="2"/>
      </rPr>
      <t xml:space="preserve"> Freshwater values from Region III BTAG Freshwater Screening Benchmarks. 2004. http://www.epa.gov/reg3hwmd/risk/eco/btag/sbv/fw/screenbench.htm</t>
    </r>
  </si>
  <si>
    <r>
      <t>d</t>
    </r>
    <r>
      <rPr>
        <sz val="10"/>
        <rFont val="Arial"/>
        <family val="2"/>
      </rPr>
      <t xml:space="preserve"> Percentage already accounted for in the equation.  For example, enter 2 for 2%.  Default is set to 1 or 1%.</t>
    </r>
  </si>
  <si>
    <r>
      <t>FW Sed (mg/kg)</t>
    </r>
    <r>
      <rPr>
        <vertAlign val="superscript"/>
        <sz val="10"/>
        <rFont val="Arial"/>
        <family val="2"/>
      </rPr>
      <t>b</t>
    </r>
  </si>
  <si>
    <r>
      <t>log K</t>
    </r>
    <r>
      <rPr>
        <vertAlign val="subscript"/>
        <sz val="10"/>
        <rFont val="Arial"/>
        <family val="2"/>
      </rPr>
      <t>ow</t>
    </r>
    <r>
      <rPr>
        <vertAlign val="superscript"/>
        <sz val="10"/>
        <rFont val="Arial"/>
        <family val="2"/>
      </rPr>
      <t>a</t>
    </r>
  </si>
  <si>
    <r>
      <t xml:space="preserve">trans-1,2-Dichloroethylene </t>
    </r>
    <r>
      <rPr>
        <sz val="8"/>
        <rFont val="Arial"/>
        <family val="2"/>
      </rPr>
      <t>(1,2-trans-Dichloroethylene)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</si>
</sst>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2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49" fontId="2" fillId="0" borderId="12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49" fontId="2" fillId="0" borderId="13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left" vertical="center"/>
    </xf>
    <xf numFmtId="0" fontId="0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right"/>
    </xf>
    <xf numFmtId="0" fontId="0" fillId="0" borderId="23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left" vertical="top" wrapText="1"/>
    </xf>
    <xf numFmtId="0" fontId="3" fillId="0" borderId="24" xfId="0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11.28125" style="0" bestFit="1" customWidth="1"/>
    <col min="2" max="2" width="42.00390625" style="0" customWidth="1"/>
    <col min="3" max="3" width="7.28125" style="0" customWidth="1"/>
    <col min="5" max="5" width="10.7109375" style="0" customWidth="1"/>
    <col min="6" max="6" width="7.57421875" style="0" customWidth="1"/>
    <col min="7" max="7" width="14.8515625" style="0" customWidth="1"/>
    <col min="8" max="10" width="0" style="0" hidden="1" customWidth="1"/>
    <col min="11" max="11" width="22.140625" style="0" hidden="1" customWidth="1"/>
    <col min="12" max="12" width="3.140625" style="0" hidden="1" customWidth="1"/>
  </cols>
  <sheetData>
    <row r="1" spans="1:12" ht="14.25">
      <c r="A1" s="42" t="s">
        <v>0</v>
      </c>
      <c r="B1" s="42" t="s">
        <v>1</v>
      </c>
      <c r="C1" s="44" t="s">
        <v>171</v>
      </c>
      <c r="D1" s="42" t="s">
        <v>165</v>
      </c>
      <c r="E1" s="29" t="s">
        <v>155</v>
      </c>
      <c r="F1" s="46" t="s">
        <v>164</v>
      </c>
      <c r="G1" s="46" t="s">
        <v>170</v>
      </c>
      <c r="H1" s="24" t="s">
        <v>156</v>
      </c>
      <c r="I1" s="25" t="s">
        <v>157</v>
      </c>
      <c r="J1" s="12" t="s">
        <v>158</v>
      </c>
      <c r="K1" s="37" t="s">
        <v>159</v>
      </c>
      <c r="L1" s="38"/>
    </row>
    <row r="2" spans="1:13" ht="14.25">
      <c r="A2" s="43"/>
      <c r="B2" s="43"/>
      <c r="C2" s="45"/>
      <c r="D2" s="45"/>
      <c r="E2" s="30" t="s">
        <v>163</v>
      </c>
      <c r="F2" s="45"/>
      <c r="G2" s="45"/>
      <c r="H2" s="24" t="s">
        <v>160</v>
      </c>
      <c r="I2" s="7"/>
      <c r="J2" s="19" t="s">
        <v>161</v>
      </c>
      <c r="K2" s="26" t="s">
        <v>162</v>
      </c>
      <c r="L2" s="27"/>
      <c r="M2" t="s">
        <v>34</v>
      </c>
    </row>
    <row r="3" spans="1:12" ht="12.75">
      <c r="A3" s="3" t="s">
        <v>2</v>
      </c>
      <c r="B3" s="2" t="s">
        <v>5</v>
      </c>
      <c r="C3" s="5">
        <v>2.48</v>
      </c>
      <c r="D3" s="1">
        <f aca="true" t="shared" si="0" ref="D3:D14">POWER(10,SUM(PRODUCT(C3,0.983),0.00028))</f>
        <v>274.23318015318154</v>
      </c>
      <c r="E3" s="6">
        <v>11</v>
      </c>
      <c r="F3" s="6"/>
      <c r="G3" s="6">
        <f>PRODUCT(D3:F3,0.00001)</f>
        <v>0.030165649816849972</v>
      </c>
      <c r="H3" s="6">
        <v>0.0302</v>
      </c>
      <c r="I3" s="7" t="s">
        <v>71</v>
      </c>
      <c r="J3" s="8">
        <v>1</v>
      </c>
      <c r="K3" s="9" t="s">
        <v>72</v>
      </c>
      <c r="L3" s="10"/>
    </row>
    <row r="4" spans="1:12" ht="12.75">
      <c r="A4" s="3" t="s">
        <v>3</v>
      </c>
      <c r="B4" s="2" t="s">
        <v>4</v>
      </c>
      <c r="C4" s="5">
        <v>2.39</v>
      </c>
      <c r="D4" s="1">
        <f t="shared" si="0"/>
        <v>223.69176693058392</v>
      </c>
      <c r="E4" s="6">
        <v>610</v>
      </c>
      <c r="F4" s="6"/>
      <c r="G4" s="6">
        <f>PRODUCT(D4:F4,0.00001)</f>
        <v>1.3645197782765621</v>
      </c>
      <c r="H4" s="6">
        <v>1.36</v>
      </c>
      <c r="I4" s="7" t="s">
        <v>71</v>
      </c>
      <c r="J4" s="8">
        <v>1</v>
      </c>
      <c r="K4" s="9" t="s">
        <v>72</v>
      </c>
      <c r="L4" s="10"/>
    </row>
    <row r="5" spans="1:12" ht="12.75">
      <c r="A5" s="3" t="s">
        <v>35</v>
      </c>
      <c r="B5" s="2" t="s">
        <v>36</v>
      </c>
      <c r="C5" s="5">
        <v>2.67</v>
      </c>
      <c r="D5" s="1">
        <f t="shared" si="0"/>
        <v>421.5897078248997</v>
      </c>
      <c r="E5" s="6">
        <v>111</v>
      </c>
      <c r="F5" s="6"/>
      <c r="G5" s="6">
        <f>PRODUCT(D5:F5,0.00001)</f>
        <v>0.46796457568563865</v>
      </c>
      <c r="H5" s="6">
        <v>0.468</v>
      </c>
      <c r="I5" s="7" t="s">
        <v>71</v>
      </c>
      <c r="J5" s="8">
        <v>1</v>
      </c>
      <c r="K5" s="9" t="s">
        <v>72</v>
      </c>
      <c r="L5" s="10"/>
    </row>
    <row r="6" spans="1:12" ht="12.75">
      <c r="A6" s="3" t="s">
        <v>37</v>
      </c>
      <c r="B6" s="2" t="s">
        <v>38</v>
      </c>
      <c r="C6" s="5">
        <v>2.05</v>
      </c>
      <c r="D6" s="1">
        <f t="shared" si="0"/>
        <v>103.61675804891367</v>
      </c>
      <c r="E6" s="6">
        <v>1200</v>
      </c>
      <c r="F6" s="6"/>
      <c r="G6" s="6">
        <f aca="true" t="shared" si="1" ref="G6:G69">PRODUCT(D6:F6,0.00001)</f>
        <v>1.2434010965869642</v>
      </c>
      <c r="H6" s="6">
        <v>1.24</v>
      </c>
      <c r="I6" s="7" t="s">
        <v>71</v>
      </c>
      <c r="J6" s="8">
        <v>1</v>
      </c>
      <c r="K6" s="9" t="s">
        <v>72</v>
      </c>
      <c r="L6" s="10"/>
    </row>
    <row r="7" spans="1:12" ht="12.75">
      <c r="A7" s="3" t="s">
        <v>39</v>
      </c>
      <c r="B7" s="2" t="s">
        <v>40</v>
      </c>
      <c r="C7" s="5">
        <v>2.71</v>
      </c>
      <c r="D7" s="1">
        <f t="shared" si="0"/>
        <v>461.5406953240264</v>
      </c>
      <c r="E7" s="6">
        <v>21</v>
      </c>
      <c r="F7" s="6"/>
      <c r="G7" s="6">
        <f t="shared" si="1"/>
        <v>0.09692354601804555</v>
      </c>
      <c r="H7" s="6">
        <v>0.0969</v>
      </c>
      <c r="I7" s="7" t="s">
        <v>71</v>
      </c>
      <c r="J7" s="8">
        <v>1</v>
      </c>
      <c r="K7" s="9"/>
      <c r="L7" s="10"/>
    </row>
    <row r="8" spans="1:12" ht="12.75">
      <c r="A8" s="3" t="s">
        <v>6</v>
      </c>
      <c r="B8" s="2" t="s">
        <v>7</v>
      </c>
      <c r="C8" s="5">
        <v>4.01</v>
      </c>
      <c r="D8" s="1">
        <f t="shared" si="0"/>
        <v>8752.054230019283</v>
      </c>
      <c r="E8" s="6">
        <v>14</v>
      </c>
      <c r="F8" s="6"/>
      <c r="G8" s="6">
        <f t="shared" si="1"/>
        <v>1.2252875922026998</v>
      </c>
      <c r="H8" s="6">
        <v>1.22</v>
      </c>
      <c r="I8" s="7" t="s">
        <v>71</v>
      </c>
      <c r="J8" s="8">
        <v>1</v>
      </c>
      <c r="K8" s="11" t="s">
        <v>73</v>
      </c>
      <c r="L8" s="10"/>
    </row>
    <row r="9" spans="1:12" ht="12.75">
      <c r="A9" s="3" t="s">
        <v>41</v>
      </c>
      <c r="B9" s="2" t="s">
        <v>42</v>
      </c>
      <c r="C9" s="5">
        <v>2.13</v>
      </c>
      <c r="D9" s="1">
        <f t="shared" si="0"/>
        <v>124.18524544284968</v>
      </c>
      <c r="E9" s="6">
        <v>25</v>
      </c>
      <c r="F9" s="6"/>
      <c r="G9" s="6">
        <f t="shared" si="1"/>
        <v>0.031046311360712422</v>
      </c>
      <c r="H9" s="6">
        <v>0.031</v>
      </c>
      <c r="I9" s="7" t="s">
        <v>71</v>
      </c>
      <c r="J9" s="8">
        <v>1</v>
      </c>
      <c r="K9" s="9" t="s">
        <v>72</v>
      </c>
      <c r="L9" s="10"/>
    </row>
    <row r="10" spans="1:12" ht="12.75">
      <c r="A10" s="3" t="s">
        <v>41</v>
      </c>
      <c r="B10" s="2" t="s">
        <v>43</v>
      </c>
      <c r="C10" s="5">
        <v>2.13</v>
      </c>
      <c r="D10" s="1">
        <f t="shared" si="0"/>
        <v>124.18524544284968</v>
      </c>
      <c r="E10" s="6">
        <v>25</v>
      </c>
      <c r="F10" s="6"/>
      <c r="G10" s="6">
        <f t="shared" si="1"/>
        <v>0.031046311360712422</v>
      </c>
      <c r="H10" s="6">
        <v>0.031</v>
      </c>
      <c r="I10" s="7" t="s">
        <v>71</v>
      </c>
      <c r="J10" s="8">
        <v>1</v>
      </c>
      <c r="K10" s="9" t="s">
        <v>72</v>
      </c>
      <c r="L10" s="10"/>
    </row>
    <row r="11" spans="1:12" ht="12.75">
      <c r="A11" s="4" t="s">
        <v>44</v>
      </c>
      <c r="B11" s="2" t="s">
        <v>45</v>
      </c>
      <c r="C11" s="5">
        <v>4.67</v>
      </c>
      <c r="D11" s="1">
        <f t="shared" si="0"/>
        <v>38984.32329768334</v>
      </c>
      <c r="E11" s="6">
        <v>1.8</v>
      </c>
      <c r="F11" s="6"/>
      <c r="G11" s="6">
        <f t="shared" si="1"/>
        <v>0.7017178193583002</v>
      </c>
      <c r="H11" s="6">
        <v>0.702</v>
      </c>
      <c r="I11" s="7" t="s">
        <v>71</v>
      </c>
      <c r="J11" s="8">
        <v>1</v>
      </c>
      <c r="K11" s="9" t="s">
        <v>74</v>
      </c>
      <c r="L11" s="10" t="s">
        <v>75</v>
      </c>
    </row>
    <row r="12" spans="1:12" ht="12.75">
      <c r="A12" s="4" t="s">
        <v>46</v>
      </c>
      <c r="B12" s="2" t="s">
        <v>47</v>
      </c>
      <c r="C12" s="5">
        <v>4.1</v>
      </c>
      <c r="D12" s="1">
        <f t="shared" si="0"/>
        <v>10729.51274561701</v>
      </c>
      <c r="E12" s="6">
        <v>8</v>
      </c>
      <c r="F12" s="6"/>
      <c r="G12" s="6">
        <f t="shared" si="1"/>
        <v>0.8583610196493608</v>
      </c>
      <c r="H12" s="6">
        <v>0.858</v>
      </c>
      <c r="I12" s="7" t="s">
        <v>71</v>
      </c>
      <c r="J12" s="8">
        <v>1</v>
      </c>
      <c r="K12" s="9" t="s">
        <v>74</v>
      </c>
      <c r="L12" s="10"/>
    </row>
    <row r="13" spans="1:12" ht="12.75">
      <c r="A13" s="3" t="s">
        <v>48</v>
      </c>
      <c r="B13" s="2" t="s">
        <v>49</v>
      </c>
      <c r="C13" s="5">
        <v>4.64</v>
      </c>
      <c r="D13" s="1">
        <f t="shared" si="0"/>
        <v>36425.036866476345</v>
      </c>
      <c r="E13" s="6">
        <v>3</v>
      </c>
      <c r="F13" s="6"/>
      <c r="G13" s="6">
        <f t="shared" si="1"/>
        <v>1.0927511059942903</v>
      </c>
      <c r="H13" s="6">
        <v>1.09</v>
      </c>
      <c r="I13" s="7" t="s">
        <v>71</v>
      </c>
      <c r="J13" s="8">
        <v>1</v>
      </c>
      <c r="K13" s="9" t="s">
        <v>74</v>
      </c>
      <c r="L13" s="10" t="s">
        <v>76</v>
      </c>
    </row>
    <row r="14" spans="1:12" ht="12.75">
      <c r="A14" s="3" t="s">
        <v>8</v>
      </c>
      <c r="B14" s="2" t="s">
        <v>9</v>
      </c>
      <c r="C14" s="5">
        <v>4.01</v>
      </c>
      <c r="D14" s="1">
        <f t="shared" si="0"/>
        <v>8752.054230019283</v>
      </c>
      <c r="E14" s="6">
        <v>24</v>
      </c>
      <c r="F14" s="6"/>
      <c r="G14" s="6">
        <f t="shared" si="1"/>
        <v>2.100493015204628</v>
      </c>
      <c r="H14" s="6">
        <v>2.1</v>
      </c>
      <c r="I14" s="7" t="s">
        <v>71</v>
      </c>
      <c r="J14" s="8">
        <v>1</v>
      </c>
      <c r="K14" s="9" t="s">
        <v>72</v>
      </c>
      <c r="L14" s="10" t="s">
        <v>76</v>
      </c>
    </row>
    <row r="15" spans="1:12" ht="12.75">
      <c r="A15" s="3" t="s">
        <v>50</v>
      </c>
      <c r="B15" s="2" t="s">
        <v>51</v>
      </c>
      <c r="C15" s="5">
        <v>3.43</v>
      </c>
      <c r="D15" s="1">
        <f aca="true" t="shared" si="2" ref="D15:D46">POWER(10,SUM(PRODUCT(C15,0.983),0.00028))</f>
        <v>2354.886608473456</v>
      </c>
      <c r="E15" s="6">
        <v>0.7</v>
      </c>
      <c r="F15" s="6"/>
      <c r="G15" s="6">
        <f t="shared" si="1"/>
        <v>0.01648420625931419</v>
      </c>
      <c r="H15" s="6">
        <v>0.0165</v>
      </c>
      <c r="I15" s="7" t="s">
        <v>71</v>
      </c>
      <c r="J15" s="8">
        <v>1</v>
      </c>
      <c r="K15" s="9" t="s">
        <v>72</v>
      </c>
      <c r="L15" s="10" t="s">
        <v>76</v>
      </c>
    </row>
    <row r="16" spans="1:12" ht="12.75">
      <c r="A16" s="3" t="s">
        <v>52</v>
      </c>
      <c r="B16" s="2" t="s">
        <v>53</v>
      </c>
      <c r="C16" s="5">
        <v>2.07</v>
      </c>
      <c r="D16" s="1">
        <f t="shared" si="2"/>
        <v>108.41515623535061</v>
      </c>
      <c r="E16" s="6">
        <v>970</v>
      </c>
      <c r="F16" s="6"/>
      <c r="G16" s="6">
        <f t="shared" si="1"/>
        <v>1.051627015482901</v>
      </c>
      <c r="H16" s="6">
        <v>1.05</v>
      </c>
      <c r="I16" s="7" t="s">
        <v>71</v>
      </c>
      <c r="J16" s="8">
        <v>1</v>
      </c>
      <c r="K16" s="9" t="s">
        <v>72</v>
      </c>
      <c r="L16" s="10"/>
    </row>
    <row r="17" spans="1:12" ht="12.75">
      <c r="A17" s="3" t="s">
        <v>10</v>
      </c>
      <c r="B17" s="2" t="s">
        <v>11</v>
      </c>
      <c r="C17" s="5">
        <v>3.53</v>
      </c>
      <c r="D17" s="1">
        <f t="shared" si="2"/>
        <v>2953.0445579184725</v>
      </c>
      <c r="E17" s="6">
        <v>150</v>
      </c>
      <c r="F17" s="6"/>
      <c r="G17" s="6">
        <f t="shared" si="1"/>
        <v>4.429566836877709</v>
      </c>
      <c r="H17" s="6">
        <v>4.43</v>
      </c>
      <c r="I17" s="7" t="s">
        <v>71</v>
      </c>
      <c r="J17" s="8">
        <v>1</v>
      </c>
      <c r="K17" s="9" t="s">
        <v>72</v>
      </c>
      <c r="L17" s="10" t="s">
        <v>76</v>
      </c>
    </row>
    <row r="18" spans="1:12" ht="12.75">
      <c r="A18" s="3" t="s">
        <v>54</v>
      </c>
      <c r="B18" s="2" t="s">
        <v>55</v>
      </c>
      <c r="C18" s="5">
        <v>2</v>
      </c>
      <c r="D18" s="1">
        <f t="shared" si="2"/>
        <v>92.52945411082595</v>
      </c>
      <c r="E18" s="6">
        <v>0.055</v>
      </c>
      <c r="F18" s="6"/>
      <c r="G18" s="6">
        <f t="shared" si="1"/>
        <v>5.089119976095428E-05</v>
      </c>
      <c r="H18" s="6">
        <v>5.09E-05</v>
      </c>
      <c r="I18" s="7" t="s">
        <v>71</v>
      </c>
      <c r="J18" s="8">
        <v>1</v>
      </c>
      <c r="K18" s="9" t="s">
        <v>72</v>
      </c>
      <c r="L18" s="10"/>
    </row>
    <row r="19" spans="1:12" ht="12.75">
      <c r="A19" s="3" t="s">
        <v>54</v>
      </c>
      <c r="B19" s="2" t="s">
        <v>56</v>
      </c>
      <c r="C19" s="5">
        <v>2</v>
      </c>
      <c r="D19" s="1">
        <f t="shared" si="2"/>
        <v>92.52945411082595</v>
      </c>
      <c r="E19" s="6">
        <v>0.055</v>
      </c>
      <c r="F19" s="6"/>
      <c r="G19" s="6">
        <f t="shared" si="1"/>
        <v>5.089119976095428E-05</v>
      </c>
      <c r="H19" s="6">
        <v>5.09E-05</v>
      </c>
      <c r="I19" s="7" t="s">
        <v>71</v>
      </c>
      <c r="J19" s="8">
        <v>1</v>
      </c>
      <c r="K19" s="9" t="s">
        <v>72</v>
      </c>
      <c r="L19" s="10"/>
    </row>
    <row r="20" spans="1:12" ht="12.75">
      <c r="A20" s="3" t="s">
        <v>12</v>
      </c>
      <c r="B20" s="2" t="s">
        <v>13</v>
      </c>
      <c r="C20" s="5">
        <v>3.42</v>
      </c>
      <c r="D20" s="1">
        <f t="shared" si="2"/>
        <v>2302.1838341880225</v>
      </c>
      <c r="E20" s="6">
        <v>26</v>
      </c>
      <c r="F20" s="6"/>
      <c r="G20" s="6">
        <f t="shared" si="1"/>
        <v>0.598567796888886</v>
      </c>
      <c r="H20" s="6">
        <v>0.599</v>
      </c>
      <c r="I20" s="7" t="s">
        <v>71</v>
      </c>
      <c r="J20" s="8">
        <v>1</v>
      </c>
      <c r="K20" s="9" t="s">
        <v>72</v>
      </c>
      <c r="L20" s="10" t="s">
        <v>76</v>
      </c>
    </row>
    <row r="21" spans="1:12" ht="12.75">
      <c r="A21" s="3" t="s">
        <v>57</v>
      </c>
      <c r="B21" s="2" t="s">
        <v>58</v>
      </c>
      <c r="C21" s="5">
        <v>2.37</v>
      </c>
      <c r="D21" s="1">
        <f t="shared" si="2"/>
        <v>213.79128616726257</v>
      </c>
      <c r="E21" s="6">
        <v>1900</v>
      </c>
      <c r="F21" s="6"/>
      <c r="G21" s="6">
        <f t="shared" si="1"/>
        <v>4.062034437177989</v>
      </c>
      <c r="H21" s="6">
        <v>4.06</v>
      </c>
      <c r="I21" s="7" t="s">
        <v>71</v>
      </c>
      <c r="J21" s="8">
        <v>1</v>
      </c>
      <c r="K21" s="9" t="s">
        <v>74</v>
      </c>
      <c r="L21" s="10"/>
    </row>
    <row r="22" spans="1:12" ht="12.75">
      <c r="A22" s="3" t="s">
        <v>59</v>
      </c>
      <c r="B22" s="2" t="s">
        <v>60</v>
      </c>
      <c r="C22" s="5">
        <v>4.45</v>
      </c>
      <c r="D22" s="1">
        <f t="shared" si="2"/>
        <v>23693.54258818726</v>
      </c>
      <c r="E22" s="6">
        <v>1.2</v>
      </c>
      <c r="F22" s="6"/>
      <c r="G22" s="6">
        <f t="shared" si="1"/>
        <v>0.2843225110582472</v>
      </c>
      <c r="H22" s="6">
        <v>0.284</v>
      </c>
      <c r="I22" s="7" t="s">
        <v>71</v>
      </c>
      <c r="J22" s="12">
        <v>1</v>
      </c>
      <c r="K22" s="13" t="s">
        <v>74</v>
      </c>
      <c r="L22" s="10"/>
    </row>
    <row r="23" spans="1:12" ht="12.75">
      <c r="A23" s="3" t="s">
        <v>61</v>
      </c>
      <c r="B23" s="2" t="s">
        <v>62</v>
      </c>
      <c r="C23" s="5">
        <v>3.41</v>
      </c>
      <c r="D23" s="1">
        <f t="shared" si="2"/>
        <v>2250.6605572114536</v>
      </c>
      <c r="E23" s="6">
        <v>30</v>
      </c>
      <c r="F23" s="6"/>
      <c r="G23" s="6">
        <f t="shared" si="1"/>
        <v>0.6751981671634361</v>
      </c>
      <c r="H23" s="6">
        <v>0.675</v>
      </c>
      <c r="I23" s="7" t="s">
        <v>71</v>
      </c>
      <c r="J23" s="8">
        <v>1</v>
      </c>
      <c r="K23" s="9" t="s">
        <v>72</v>
      </c>
      <c r="L23" s="10"/>
    </row>
    <row r="24" spans="1:12" ht="12.75">
      <c r="A24" s="3" t="s">
        <v>63</v>
      </c>
      <c r="B24" s="2" t="s">
        <v>64</v>
      </c>
      <c r="C24" s="5">
        <v>3.31</v>
      </c>
      <c r="D24" s="1">
        <f t="shared" si="2"/>
        <v>1794.7749525772572</v>
      </c>
      <c r="E24" s="6">
        <v>686</v>
      </c>
      <c r="F24" s="6"/>
      <c r="G24" s="6">
        <f t="shared" si="1"/>
        <v>12.312156174679986</v>
      </c>
      <c r="H24" s="6">
        <v>12.3</v>
      </c>
      <c r="I24" s="7" t="s">
        <v>71</v>
      </c>
      <c r="J24" s="8">
        <v>1</v>
      </c>
      <c r="K24" s="9" t="s">
        <v>77</v>
      </c>
      <c r="L24" s="10"/>
    </row>
    <row r="25" spans="1:12" ht="12.75">
      <c r="A25" s="3" t="s">
        <v>65</v>
      </c>
      <c r="B25" s="2" t="s">
        <v>66</v>
      </c>
      <c r="C25" s="5">
        <v>3.7</v>
      </c>
      <c r="D25" s="1">
        <f t="shared" si="2"/>
        <v>4338.903587433883</v>
      </c>
      <c r="E25" s="6">
        <v>4.9</v>
      </c>
      <c r="F25" s="6"/>
      <c r="G25" s="6">
        <f t="shared" si="1"/>
        <v>0.2126062757842603</v>
      </c>
      <c r="H25" s="6">
        <v>0.213</v>
      </c>
      <c r="I25" s="14" t="s">
        <v>71</v>
      </c>
      <c r="J25" s="15">
        <v>1</v>
      </c>
      <c r="K25" s="9" t="s">
        <v>74</v>
      </c>
      <c r="L25" s="16"/>
    </row>
    <row r="26" spans="1:12" ht="12.75">
      <c r="A26" s="3" t="s">
        <v>78</v>
      </c>
      <c r="B26" s="2" t="s">
        <v>79</v>
      </c>
      <c r="C26" s="5">
        <v>3.08</v>
      </c>
      <c r="D26" s="1">
        <f t="shared" si="2"/>
        <v>1066.399665058777</v>
      </c>
      <c r="E26" s="6">
        <v>11</v>
      </c>
      <c r="F26" s="6"/>
      <c r="G26" s="6">
        <f t="shared" si="1"/>
        <v>0.11730396315646548</v>
      </c>
      <c r="H26" s="6">
        <v>0.117</v>
      </c>
      <c r="I26" s="14" t="s">
        <v>71</v>
      </c>
      <c r="J26" s="15">
        <v>1</v>
      </c>
      <c r="K26" s="9" t="s">
        <v>74</v>
      </c>
      <c r="L26" s="16"/>
    </row>
    <row r="27" spans="1:12" ht="12.75">
      <c r="A27" s="3" t="s">
        <v>67</v>
      </c>
      <c r="B27" s="2" t="s">
        <v>68</v>
      </c>
      <c r="C27" s="5">
        <v>2.01</v>
      </c>
      <c r="D27" s="1">
        <f t="shared" si="2"/>
        <v>94.6476858794358</v>
      </c>
      <c r="E27" s="6">
        <v>44</v>
      </c>
      <c r="F27" s="6"/>
      <c r="G27" s="6">
        <f t="shared" si="1"/>
        <v>0.04164498178695175</v>
      </c>
      <c r="H27" s="6">
        <v>0.0416</v>
      </c>
      <c r="I27" s="17" t="s">
        <v>71</v>
      </c>
      <c r="J27" s="15">
        <v>1</v>
      </c>
      <c r="K27" s="9" t="s">
        <v>74</v>
      </c>
      <c r="L27" s="16"/>
    </row>
    <row r="28" spans="1:12" ht="12.75">
      <c r="A28" s="3" t="s">
        <v>69</v>
      </c>
      <c r="B28" s="2" t="s">
        <v>70</v>
      </c>
      <c r="C28" s="5">
        <v>2.15</v>
      </c>
      <c r="D28" s="1">
        <f t="shared" si="2"/>
        <v>129.93615164504814</v>
      </c>
      <c r="E28" s="6">
        <v>24</v>
      </c>
      <c r="F28" s="6"/>
      <c r="G28" s="6">
        <f t="shared" si="1"/>
        <v>0.031184676394811556</v>
      </c>
      <c r="H28" s="6">
        <v>0.0312</v>
      </c>
      <c r="I28" s="18" t="s">
        <v>71</v>
      </c>
      <c r="J28" s="8">
        <v>1</v>
      </c>
      <c r="K28" s="9" t="s">
        <v>74</v>
      </c>
      <c r="L28" s="10"/>
    </row>
    <row r="29" spans="1:12" ht="12.75">
      <c r="A29" s="3" t="s">
        <v>80</v>
      </c>
      <c r="B29" s="2" t="s">
        <v>81</v>
      </c>
      <c r="C29" s="5">
        <v>3.51</v>
      </c>
      <c r="D29" s="1">
        <f t="shared" si="2"/>
        <v>2822.34434825016</v>
      </c>
      <c r="E29" s="6">
        <v>4.5</v>
      </c>
      <c r="F29" s="6"/>
      <c r="G29" s="6">
        <f t="shared" si="1"/>
        <v>0.1270054956712572</v>
      </c>
      <c r="H29" s="6">
        <v>0.127</v>
      </c>
      <c r="I29" s="18" t="s">
        <v>71</v>
      </c>
      <c r="J29" s="8">
        <v>1</v>
      </c>
      <c r="K29" s="9" t="s">
        <v>74</v>
      </c>
      <c r="L29" s="10"/>
    </row>
    <row r="30" spans="1:12" ht="12.75">
      <c r="A30" s="3" t="s">
        <v>14</v>
      </c>
      <c r="B30" s="2" t="s">
        <v>15</v>
      </c>
      <c r="C30" s="5">
        <v>5</v>
      </c>
      <c r="D30" s="1">
        <f t="shared" si="2"/>
        <v>82277.29403013222</v>
      </c>
      <c r="E30" s="6">
        <v>1.5</v>
      </c>
      <c r="F30" s="6"/>
      <c r="G30" s="6">
        <f t="shared" si="1"/>
        <v>1.2341594104519833</v>
      </c>
      <c r="H30" s="6">
        <v>1.23</v>
      </c>
      <c r="I30" s="18" t="s">
        <v>71</v>
      </c>
      <c r="J30" s="8">
        <v>1</v>
      </c>
      <c r="K30" s="9" t="s">
        <v>74</v>
      </c>
      <c r="L30" s="10" t="s">
        <v>76</v>
      </c>
    </row>
    <row r="31" spans="1:12" ht="12.75">
      <c r="A31" s="3" t="s">
        <v>57</v>
      </c>
      <c r="B31" s="2" t="s">
        <v>82</v>
      </c>
      <c r="C31" s="5">
        <v>2.37</v>
      </c>
      <c r="D31" s="1">
        <f t="shared" si="2"/>
        <v>213.79128616726257</v>
      </c>
      <c r="E31" s="6">
        <v>1900</v>
      </c>
      <c r="F31" s="6"/>
      <c r="G31" s="6">
        <f t="shared" si="1"/>
        <v>4.062034437177989</v>
      </c>
      <c r="H31" s="6">
        <v>4.06</v>
      </c>
      <c r="I31" s="18" t="s">
        <v>71</v>
      </c>
      <c r="J31" s="8">
        <v>1</v>
      </c>
      <c r="K31" s="9" t="s">
        <v>74</v>
      </c>
      <c r="L31" s="10"/>
    </row>
    <row r="32" spans="1:12" ht="12.75">
      <c r="A32" s="4" t="s">
        <v>83</v>
      </c>
      <c r="B32" s="2" t="s">
        <v>84</v>
      </c>
      <c r="C32" s="5">
        <v>2.61</v>
      </c>
      <c r="D32" s="1">
        <f t="shared" si="2"/>
        <v>368.0526932008731</v>
      </c>
      <c r="E32" s="6">
        <v>1.8</v>
      </c>
      <c r="F32" s="6"/>
      <c r="G32" s="6">
        <f t="shared" si="1"/>
        <v>0.006624948477615716</v>
      </c>
      <c r="H32" s="6">
        <v>0.00662</v>
      </c>
      <c r="I32" s="7" t="s">
        <v>71</v>
      </c>
      <c r="J32" s="19">
        <v>1</v>
      </c>
      <c r="K32" s="20" t="s">
        <v>85</v>
      </c>
      <c r="L32" s="10"/>
    </row>
    <row r="33" spans="1:12" ht="12.75">
      <c r="A33" s="3" t="s">
        <v>86</v>
      </c>
      <c r="B33" s="2" t="s">
        <v>87</v>
      </c>
      <c r="C33" s="5">
        <v>2.75</v>
      </c>
      <c r="D33" s="1">
        <f t="shared" si="2"/>
        <v>505.27754707109705</v>
      </c>
      <c r="E33" s="6">
        <v>0.01</v>
      </c>
      <c r="F33" s="6"/>
      <c r="G33" s="6">
        <f t="shared" si="1"/>
        <v>5.0527754707109706E-05</v>
      </c>
      <c r="H33" s="6">
        <v>5.05E-05</v>
      </c>
      <c r="I33" s="18" t="s">
        <v>71</v>
      </c>
      <c r="J33" s="8">
        <v>1</v>
      </c>
      <c r="K33" s="21" t="s">
        <v>88</v>
      </c>
      <c r="L33" s="10"/>
    </row>
    <row r="34" spans="1:12" ht="12.75">
      <c r="A34" s="3" t="s">
        <v>89</v>
      </c>
      <c r="B34" s="2" t="s">
        <v>90</v>
      </c>
      <c r="C34" s="5">
        <v>3.72</v>
      </c>
      <c r="D34" s="1">
        <f t="shared" si="2"/>
        <v>4539.834281436485</v>
      </c>
      <c r="E34" s="6">
        <v>141</v>
      </c>
      <c r="F34" s="6"/>
      <c r="G34" s="6">
        <f t="shared" si="1"/>
        <v>6.401166336825444</v>
      </c>
      <c r="H34" s="6">
        <v>6.4</v>
      </c>
      <c r="I34" s="18" t="s">
        <v>71</v>
      </c>
      <c r="J34" s="8">
        <v>1</v>
      </c>
      <c r="K34" s="9" t="s">
        <v>91</v>
      </c>
      <c r="L34" s="10" t="s">
        <v>76</v>
      </c>
    </row>
    <row r="35" spans="1:12" ht="12.75">
      <c r="A35" s="3" t="s">
        <v>6</v>
      </c>
      <c r="B35" s="2" t="s">
        <v>92</v>
      </c>
      <c r="C35" s="5">
        <v>4.01</v>
      </c>
      <c r="D35" s="1">
        <f t="shared" si="2"/>
        <v>8752.054230019283</v>
      </c>
      <c r="E35" s="6">
        <v>14</v>
      </c>
      <c r="F35" s="6"/>
      <c r="G35" s="6">
        <f t="shared" si="1"/>
        <v>1.2252875922026998</v>
      </c>
      <c r="H35" s="6">
        <v>1.22</v>
      </c>
      <c r="I35" s="22" t="s">
        <v>71</v>
      </c>
      <c r="J35" s="15">
        <v>1</v>
      </c>
      <c r="K35" s="9" t="s">
        <v>74</v>
      </c>
      <c r="L35" s="10"/>
    </row>
    <row r="36" spans="1:12" ht="12.75">
      <c r="A36" s="3" t="s">
        <v>33</v>
      </c>
      <c r="B36" s="2" t="s">
        <v>32</v>
      </c>
      <c r="C36" s="5">
        <v>2.35</v>
      </c>
      <c r="D36" s="1">
        <f t="shared" si="2"/>
        <v>204.32899551120283</v>
      </c>
      <c r="E36" s="6">
        <v>320</v>
      </c>
      <c r="F36" s="6"/>
      <c r="G36" s="6">
        <f t="shared" si="1"/>
        <v>0.6538527856358491</v>
      </c>
      <c r="H36" s="6">
        <v>0.654</v>
      </c>
      <c r="I36" s="18" t="s">
        <v>71</v>
      </c>
      <c r="J36" s="8">
        <v>1</v>
      </c>
      <c r="K36" s="9" t="s">
        <v>72</v>
      </c>
      <c r="L36" s="10"/>
    </row>
    <row r="37" spans="1:12" ht="12.75">
      <c r="A37" s="3" t="s">
        <v>93</v>
      </c>
      <c r="B37" s="2" t="s">
        <v>94</v>
      </c>
      <c r="C37" s="5">
        <v>4.84</v>
      </c>
      <c r="D37" s="1">
        <f t="shared" si="2"/>
        <v>57279.603098582986</v>
      </c>
      <c r="E37" s="6">
        <v>19</v>
      </c>
      <c r="F37" s="6"/>
      <c r="G37" s="6">
        <f t="shared" si="1"/>
        <v>10.88312458873077</v>
      </c>
      <c r="H37" s="6">
        <v>10.9</v>
      </c>
      <c r="I37" s="18" t="s">
        <v>71</v>
      </c>
      <c r="J37" s="8">
        <v>1</v>
      </c>
      <c r="K37" s="9" t="s">
        <v>74</v>
      </c>
      <c r="L37" s="10"/>
    </row>
    <row r="38" spans="1:12" ht="12.75">
      <c r="A38" s="3" t="s">
        <v>95</v>
      </c>
      <c r="B38" s="2" t="s">
        <v>96</v>
      </c>
      <c r="C38" s="5">
        <v>2.36</v>
      </c>
      <c r="D38" s="1">
        <f t="shared" si="2"/>
        <v>209.00659978001852</v>
      </c>
      <c r="E38" s="6">
        <v>0.2</v>
      </c>
      <c r="F38" s="6"/>
      <c r="G38" s="6">
        <f t="shared" si="1"/>
        <v>0.0004180131995600371</v>
      </c>
      <c r="H38" s="6">
        <v>0.000418</v>
      </c>
      <c r="I38" s="18" t="s">
        <v>71</v>
      </c>
      <c r="J38" s="8">
        <v>1</v>
      </c>
      <c r="K38" s="9" t="s">
        <v>97</v>
      </c>
      <c r="L38" s="10"/>
    </row>
    <row r="39" spans="1:12" ht="12.75">
      <c r="A39" s="3" t="s">
        <v>98</v>
      </c>
      <c r="B39" s="2" t="s">
        <v>99</v>
      </c>
      <c r="C39" s="5">
        <v>2.32</v>
      </c>
      <c r="D39" s="1">
        <f t="shared" si="2"/>
        <v>190.91497722182925</v>
      </c>
      <c r="E39" s="6">
        <v>1.8</v>
      </c>
      <c r="F39" s="6"/>
      <c r="G39" s="6">
        <f t="shared" si="1"/>
        <v>0.003436469589992927</v>
      </c>
      <c r="H39" s="6">
        <v>0.00344</v>
      </c>
      <c r="I39" s="18" t="s">
        <v>71</v>
      </c>
      <c r="J39" s="8">
        <v>1</v>
      </c>
      <c r="K39" s="9" t="s">
        <v>100</v>
      </c>
      <c r="L39" s="10"/>
    </row>
    <row r="40" spans="1:12" ht="12.75">
      <c r="A40" s="3" t="s">
        <v>101</v>
      </c>
      <c r="B40" s="2" t="s">
        <v>102</v>
      </c>
      <c r="C40" s="5">
        <v>2</v>
      </c>
      <c r="D40" s="1">
        <f t="shared" si="2"/>
        <v>92.52945411082595</v>
      </c>
      <c r="E40" s="6">
        <v>0.92</v>
      </c>
      <c r="F40" s="6"/>
      <c r="G40" s="6">
        <f t="shared" si="1"/>
        <v>0.0008512709778195988</v>
      </c>
      <c r="H40" s="6">
        <v>0.000851</v>
      </c>
      <c r="I40" s="18" t="s">
        <v>71</v>
      </c>
      <c r="J40" s="8">
        <v>1</v>
      </c>
      <c r="K40" s="9" t="s">
        <v>72</v>
      </c>
      <c r="L40" s="10"/>
    </row>
    <row r="41" spans="1:12" ht="12.75">
      <c r="A41" s="3" t="s">
        <v>103</v>
      </c>
      <c r="B41" s="2" t="s">
        <v>104</v>
      </c>
      <c r="C41" s="5">
        <v>2.73</v>
      </c>
      <c r="D41" s="1">
        <f t="shared" si="2"/>
        <v>482.9142267595901</v>
      </c>
      <c r="E41" s="6">
        <v>13.3</v>
      </c>
      <c r="F41" s="6"/>
      <c r="G41" s="6">
        <f t="shared" si="1"/>
        <v>0.0642275921590255</v>
      </c>
      <c r="H41" s="6">
        <v>0.0642</v>
      </c>
      <c r="I41" s="18" t="s">
        <v>71</v>
      </c>
      <c r="J41" s="8">
        <v>1</v>
      </c>
      <c r="K41" s="9" t="s">
        <v>72</v>
      </c>
      <c r="L41" s="10"/>
    </row>
    <row r="42" spans="1:12" ht="12.75">
      <c r="A42" s="3" t="s">
        <v>105</v>
      </c>
      <c r="B42" s="2" t="s">
        <v>106</v>
      </c>
      <c r="C42" s="5">
        <v>2.86</v>
      </c>
      <c r="D42" s="1">
        <f t="shared" si="2"/>
        <v>648.1268300378644</v>
      </c>
      <c r="E42" s="6">
        <v>1.3</v>
      </c>
      <c r="F42" s="6"/>
      <c r="G42" s="6">
        <f t="shared" si="1"/>
        <v>0.008425648790492237</v>
      </c>
      <c r="H42" s="6">
        <v>0.00842</v>
      </c>
      <c r="I42" s="18" t="s">
        <v>71</v>
      </c>
      <c r="J42" s="8">
        <v>1</v>
      </c>
      <c r="K42" s="9" t="s">
        <v>72</v>
      </c>
      <c r="L42" s="10"/>
    </row>
    <row r="43" spans="1:12" ht="12.75">
      <c r="A43" s="3" t="s">
        <v>107</v>
      </c>
      <c r="B43" s="2" t="s">
        <v>108</v>
      </c>
      <c r="C43" s="5">
        <v>4.38</v>
      </c>
      <c r="D43" s="1">
        <f t="shared" si="2"/>
        <v>20221.808811282426</v>
      </c>
      <c r="E43" s="6">
        <v>7.16</v>
      </c>
      <c r="F43" s="6"/>
      <c r="G43" s="6">
        <f t="shared" si="1"/>
        <v>1.4478815108878218</v>
      </c>
      <c r="H43" s="6">
        <v>1.45</v>
      </c>
      <c r="I43" s="18" t="s">
        <v>71</v>
      </c>
      <c r="J43" s="8">
        <v>1</v>
      </c>
      <c r="K43" s="9" t="s">
        <v>97</v>
      </c>
      <c r="L43" s="10"/>
    </row>
    <row r="44" spans="1:12" ht="12.75">
      <c r="A44" s="3" t="s">
        <v>109</v>
      </c>
      <c r="B44" s="2" t="s">
        <v>110</v>
      </c>
      <c r="C44" s="5">
        <v>5.26</v>
      </c>
      <c r="D44" s="1">
        <f t="shared" si="2"/>
        <v>148204.02548012292</v>
      </c>
      <c r="E44" s="6">
        <v>0.0035</v>
      </c>
      <c r="F44" s="6"/>
      <c r="G44" s="6">
        <f t="shared" si="1"/>
        <v>0.005187140891804302</v>
      </c>
      <c r="H44" s="6">
        <v>0.00519</v>
      </c>
      <c r="I44" s="18" t="s">
        <v>71</v>
      </c>
      <c r="J44" s="8">
        <v>1</v>
      </c>
      <c r="K44" s="9" t="s">
        <v>88</v>
      </c>
      <c r="L44" s="10" t="s">
        <v>76</v>
      </c>
    </row>
    <row r="45" spans="1:12" ht="12.75">
      <c r="A45" s="3" t="s">
        <v>111</v>
      </c>
      <c r="B45" s="2" t="s">
        <v>112</v>
      </c>
      <c r="C45" s="5">
        <v>3.58</v>
      </c>
      <c r="D45" s="1">
        <f t="shared" si="2"/>
        <v>3306.8919124823856</v>
      </c>
      <c r="E45" s="6">
        <v>2.6</v>
      </c>
      <c r="F45" s="6"/>
      <c r="G45" s="6">
        <f t="shared" si="1"/>
        <v>0.08597918972454204</v>
      </c>
      <c r="H45" s="6">
        <v>0.086</v>
      </c>
      <c r="I45" s="18" t="s">
        <v>71</v>
      </c>
      <c r="J45" s="8">
        <v>1</v>
      </c>
      <c r="K45" s="9" t="s">
        <v>72</v>
      </c>
      <c r="L45" s="10"/>
    </row>
    <row r="46" spans="1:12" ht="12.75">
      <c r="A46" s="3" t="s">
        <v>16</v>
      </c>
      <c r="B46" s="2" t="s">
        <v>17</v>
      </c>
      <c r="C46" s="5">
        <v>3.81</v>
      </c>
      <c r="D46" s="1">
        <f t="shared" si="2"/>
        <v>5565.57449319581</v>
      </c>
      <c r="E46" s="6">
        <v>0.043</v>
      </c>
      <c r="F46" s="6"/>
      <c r="G46" s="6">
        <f t="shared" si="1"/>
        <v>0.002393197032074198</v>
      </c>
      <c r="H46" s="6">
        <v>0.00239</v>
      </c>
      <c r="I46" s="18" t="s">
        <v>71</v>
      </c>
      <c r="J46" s="8">
        <v>1</v>
      </c>
      <c r="K46" s="9" t="s">
        <v>97</v>
      </c>
      <c r="L46" s="10" t="s">
        <v>76</v>
      </c>
    </row>
    <row r="47" spans="1:12" ht="12.75">
      <c r="A47" s="3" t="s">
        <v>113</v>
      </c>
      <c r="B47" s="2" t="s">
        <v>114</v>
      </c>
      <c r="C47" s="5">
        <v>4.12</v>
      </c>
      <c r="D47" s="1">
        <f aca="true" t="shared" si="3" ref="D47:D78">POWER(10,SUM(PRODUCT(C47,0.983),0.00028))</f>
        <v>11226.386759718282</v>
      </c>
      <c r="E47" s="6">
        <v>3.7</v>
      </c>
      <c r="F47" s="6"/>
      <c r="G47" s="6">
        <f t="shared" si="1"/>
        <v>0.4153763101095765</v>
      </c>
      <c r="H47" s="6">
        <v>0.415</v>
      </c>
      <c r="I47" s="18" t="s">
        <v>71</v>
      </c>
      <c r="J47" s="8">
        <v>1</v>
      </c>
      <c r="K47" s="9" t="s">
        <v>74</v>
      </c>
      <c r="L47" s="10"/>
    </row>
    <row r="48" spans="1:12" ht="12.75">
      <c r="A48" s="3" t="s">
        <v>54</v>
      </c>
      <c r="B48" s="2" t="s">
        <v>115</v>
      </c>
      <c r="C48" s="5">
        <v>2</v>
      </c>
      <c r="D48" s="1">
        <f t="shared" si="3"/>
        <v>92.52945411082595</v>
      </c>
      <c r="E48" s="6">
        <v>0.055</v>
      </c>
      <c r="F48" s="6"/>
      <c r="G48" s="6">
        <f t="shared" si="1"/>
        <v>5.089119976095428E-05</v>
      </c>
      <c r="H48" s="6">
        <v>5.09E-05</v>
      </c>
      <c r="I48" s="18" t="s">
        <v>71</v>
      </c>
      <c r="J48" s="8">
        <v>1</v>
      </c>
      <c r="K48" s="9" t="s">
        <v>72</v>
      </c>
      <c r="L48" s="10"/>
    </row>
    <row r="49" spans="1:12" ht="12.75">
      <c r="A49" s="3" t="s">
        <v>18</v>
      </c>
      <c r="B49" s="2" t="s">
        <v>19</v>
      </c>
      <c r="C49" s="5">
        <v>2.5</v>
      </c>
      <c r="D49" s="1">
        <f t="shared" si="3"/>
        <v>286.9326702654535</v>
      </c>
      <c r="E49" s="6">
        <v>210</v>
      </c>
      <c r="F49" s="6"/>
      <c r="G49" s="6">
        <f t="shared" si="1"/>
        <v>0.6025586075574524</v>
      </c>
      <c r="H49" s="6">
        <v>0.603</v>
      </c>
      <c r="I49" s="18" t="s">
        <v>71</v>
      </c>
      <c r="J49" s="8">
        <v>1</v>
      </c>
      <c r="K49" s="9" t="s">
        <v>74</v>
      </c>
      <c r="L49" s="10"/>
    </row>
    <row r="50" spans="1:12" ht="12.75">
      <c r="A50" s="3" t="s">
        <v>20</v>
      </c>
      <c r="B50" s="2" t="s">
        <v>116</v>
      </c>
      <c r="C50" s="5">
        <v>4.61</v>
      </c>
      <c r="D50" s="1">
        <f t="shared" si="3"/>
        <v>34033.76533158927</v>
      </c>
      <c r="E50" s="6">
        <v>19</v>
      </c>
      <c r="F50" s="6"/>
      <c r="G50" s="6">
        <f t="shared" si="1"/>
        <v>6.466415413001961</v>
      </c>
      <c r="H50" s="6">
        <v>6.47</v>
      </c>
      <c r="I50" s="18" t="s">
        <v>71</v>
      </c>
      <c r="J50" s="8">
        <v>1</v>
      </c>
      <c r="K50" s="9" t="s">
        <v>74</v>
      </c>
      <c r="L50" s="10"/>
    </row>
    <row r="51" spans="1:12" ht="12.75">
      <c r="A51" s="3" t="s">
        <v>117</v>
      </c>
      <c r="B51" s="2" t="s">
        <v>118</v>
      </c>
      <c r="C51" s="5">
        <v>3.14</v>
      </c>
      <c r="D51" s="1">
        <f t="shared" si="3"/>
        <v>1221.5183627832607</v>
      </c>
      <c r="E51" s="6">
        <v>0.05</v>
      </c>
      <c r="F51" s="6"/>
      <c r="G51" s="6">
        <f t="shared" si="1"/>
        <v>0.0006107591813916304</v>
      </c>
      <c r="H51" s="6">
        <v>0.000611</v>
      </c>
      <c r="I51" s="18" t="s">
        <v>71</v>
      </c>
      <c r="J51" s="8">
        <v>1</v>
      </c>
      <c r="K51" s="9" t="s">
        <v>97</v>
      </c>
      <c r="L51" s="10"/>
    </row>
    <row r="52" spans="1:12" ht="12.75">
      <c r="A52" s="3" t="s">
        <v>21</v>
      </c>
      <c r="B52" s="2" t="s">
        <v>22</v>
      </c>
      <c r="C52" s="5">
        <v>4.1</v>
      </c>
      <c r="D52" s="1">
        <f t="shared" si="3"/>
        <v>10729.51274561701</v>
      </c>
      <c r="E52" s="6">
        <v>0.02</v>
      </c>
      <c r="F52" s="6"/>
      <c r="G52" s="6">
        <f t="shared" si="1"/>
        <v>0.0021459025491234024</v>
      </c>
      <c r="H52" s="6">
        <v>0.00214</v>
      </c>
      <c r="I52" s="18" t="s">
        <v>71</v>
      </c>
      <c r="J52" s="8">
        <v>1</v>
      </c>
      <c r="K52" s="9" t="s">
        <v>91</v>
      </c>
      <c r="L52" s="10" t="s">
        <v>76</v>
      </c>
    </row>
    <row r="53" spans="1:12" ht="12.75">
      <c r="A53" s="3" t="s">
        <v>119</v>
      </c>
      <c r="B53" s="2" t="s">
        <v>120</v>
      </c>
      <c r="C53" s="5">
        <v>3.14</v>
      </c>
      <c r="D53" s="1">
        <f t="shared" si="3"/>
        <v>1221.5183627832607</v>
      </c>
      <c r="E53" s="6">
        <v>90</v>
      </c>
      <c r="F53" s="6"/>
      <c r="G53" s="6">
        <f t="shared" si="1"/>
        <v>1.0993665265049346</v>
      </c>
      <c r="H53" s="6">
        <v>1.1</v>
      </c>
      <c r="I53" s="18" t="s">
        <v>71</v>
      </c>
      <c r="J53" s="8">
        <v>1</v>
      </c>
      <c r="K53" s="9" t="s">
        <v>72</v>
      </c>
      <c r="L53" s="10"/>
    </row>
    <row r="54" spans="1:12" ht="12.75">
      <c r="A54" s="3" t="s">
        <v>86</v>
      </c>
      <c r="B54" s="2" t="s">
        <v>121</v>
      </c>
      <c r="C54" s="5">
        <v>2.75</v>
      </c>
      <c r="D54" s="1">
        <f t="shared" si="3"/>
        <v>505.27754707109705</v>
      </c>
      <c r="E54" s="6">
        <v>0.01</v>
      </c>
      <c r="F54" s="6"/>
      <c r="G54" s="6">
        <f t="shared" si="1"/>
        <v>5.0527754707109706E-05</v>
      </c>
      <c r="H54" s="6">
        <v>5.05E-05</v>
      </c>
      <c r="I54" s="18" t="s">
        <v>71</v>
      </c>
      <c r="J54" s="8">
        <v>1</v>
      </c>
      <c r="K54" s="9" t="s">
        <v>97</v>
      </c>
      <c r="L54" s="10"/>
    </row>
    <row r="55" spans="1:12" ht="12.75">
      <c r="A55" s="3" t="s">
        <v>89</v>
      </c>
      <c r="B55" s="2" t="s">
        <v>122</v>
      </c>
      <c r="C55" s="5">
        <v>3.72</v>
      </c>
      <c r="D55" s="1">
        <f t="shared" si="3"/>
        <v>4539.834281436485</v>
      </c>
      <c r="E55" s="6">
        <v>141</v>
      </c>
      <c r="F55" s="6"/>
      <c r="G55" s="6">
        <f t="shared" si="1"/>
        <v>6.401166336825444</v>
      </c>
      <c r="H55" s="6">
        <v>6.4</v>
      </c>
      <c r="I55" s="22" t="s">
        <v>71</v>
      </c>
      <c r="J55" s="15">
        <v>1</v>
      </c>
      <c r="K55" s="9" t="s">
        <v>91</v>
      </c>
      <c r="L55" s="10"/>
    </row>
    <row r="56" spans="1:12" ht="12.75">
      <c r="A56" s="3" t="s">
        <v>23</v>
      </c>
      <c r="B56" s="2" t="s">
        <v>24</v>
      </c>
      <c r="C56" s="5">
        <v>4</v>
      </c>
      <c r="D56" s="1">
        <f t="shared" si="3"/>
        <v>8556.181725178138</v>
      </c>
      <c r="E56" s="6">
        <v>12</v>
      </c>
      <c r="F56" s="6"/>
      <c r="G56" s="6">
        <f t="shared" si="1"/>
        <v>1.0267418070213765</v>
      </c>
      <c r="H56" s="6">
        <v>1.027</v>
      </c>
      <c r="I56" s="18" t="s">
        <v>71</v>
      </c>
      <c r="J56" s="8">
        <v>1</v>
      </c>
      <c r="K56" s="9" t="s">
        <v>72</v>
      </c>
      <c r="L56" s="10" t="s">
        <v>76</v>
      </c>
    </row>
    <row r="57" spans="1:12" ht="12.75">
      <c r="A57" s="3" t="s">
        <v>123</v>
      </c>
      <c r="B57" s="2" t="s">
        <v>124</v>
      </c>
      <c r="C57" s="5">
        <v>3.9</v>
      </c>
      <c r="D57" s="1">
        <f t="shared" si="3"/>
        <v>6823.072720070864</v>
      </c>
      <c r="E57" s="6">
        <v>0.58</v>
      </c>
      <c r="F57" s="6"/>
      <c r="G57" s="6">
        <f t="shared" si="1"/>
        <v>0.039573821776411014</v>
      </c>
      <c r="H57" s="6">
        <v>0.0396</v>
      </c>
      <c r="I57" s="18" t="s">
        <v>71</v>
      </c>
      <c r="J57" s="8">
        <v>1</v>
      </c>
      <c r="K57" s="9" t="s">
        <v>72</v>
      </c>
      <c r="L57" s="10"/>
    </row>
    <row r="58" spans="1:12" ht="12.75">
      <c r="A58" s="3" t="s">
        <v>111</v>
      </c>
      <c r="B58" s="2" t="s">
        <v>125</v>
      </c>
      <c r="C58" s="5">
        <v>3.58</v>
      </c>
      <c r="D58" s="1">
        <f t="shared" si="3"/>
        <v>3306.8919124823856</v>
      </c>
      <c r="E58" s="6">
        <v>2.6</v>
      </c>
      <c r="F58" s="6"/>
      <c r="G58" s="6">
        <f t="shared" si="1"/>
        <v>0.08597918972454204</v>
      </c>
      <c r="H58" s="6">
        <v>0.086</v>
      </c>
      <c r="I58" s="18" t="s">
        <v>71</v>
      </c>
      <c r="J58" s="8">
        <v>1</v>
      </c>
      <c r="K58" s="9"/>
      <c r="L58" s="10"/>
    </row>
    <row r="59" spans="1:12" ht="12.75">
      <c r="A59" s="3" t="s">
        <v>25</v>
      </c>
      <c r="B59" s="2" t="s">
        <v>26</v>
      </c>
      <c r="C59" s="5">
        <v>2.36</v>
      </c>
      <c r="D59" s="1">
        <f t="shared" si="3"/>
        <v>209.00659978001852</v>
      </c>
      <c r="E59" s="6">
        <v>0.097</v>
      </c>
      <c r="F59" s="6"/>
      <c r="G59" s="6">
        <f t="shared" si="1"/>
        <v>0.000202736401786618</v>
      </c>
      <c r="H59" s="6">
        <v>0.000203</v>
      </c>
      <c r="I59" s="18" t="s">
        <v>71</v>
      </c>
      <c r="J59" s="8">
        <v>1</v>
      </c>
      <c r="K59" s="9" t="s">
        <v>97</v>
      </c>
      <c r="L59" s="10"/>
    </row>
    <row r="60" spans="1:12" ht="12.75">
      <c r="A60" s="3" t="s">
        <v>27</v>
      </c>
      <c r="B60" s="2" t="s">
        <v>28</v>
      </c>
      <c r="C60" s="5">
        <v>5.08</v>
      </c>
      <c r="D60" s="1">
        <f t="shared" si="3"/>
        <v>98609.78229681838</v>
      </c>
      <c r="E60" s="6">
        <v>0.019</v>
      </c>
      <c r="F60" s="6"/>
      <c r="G60" s="6">
        <f t="shared" si="1"/>
        <v>0.018735858636395493</v>
      </c>
      <c r="H60" s="6">
        <v>0.0187</v>
      </c>
      <c r="I60" s="18" t="s">
        <v>71</v>
      </c>
      <c r="J60" s="8">
        <v>1</v>
      </c>
      <c r="K60" s="9" t="s">
        <v>91</v>
      </c>
      <c r="L60" s="10" t="s">
        <v>76</v>
      </c>
    </row>
    <row r="61" spans="1:12" ht="12.75">
      <c r="A61" s="3" t="s">
        <v>105</v>
      </c>
      <c r="B61" s="2" t="s">
        <v>126</v>
      </c>
      <c r="C61" s="5">
        <v>2.86</v>
      </c>
      <c r="D61" s="1">
        <f t="shared" si="3"/>
        <v>648.1268300378644</v>
      </c>
      <c r="E61" s="6">
        <v>1.3</v>
      </c>
      <c r="F61" s="6"/>
      <c r="G61" s="6">
        <f t="shared" si="1"/>
        <v>0.008425648790492237</v>
      </c>
      <c r="H61" s="6">
        <v>0.00842</v>
      </c>
      <c r="I61" s="18" t="s">
        <v>71</v>
      </c>
      <c r="J61" s="8">
        <v>1</v>
      </c>
      <c r="K61" s="11"/>
      <c r="L61" s="10"/>
    </row>
    <row r="62" spans="1:12" ht="12.75">
      <c r="A62" s="3" t="s">
        <v>20</v>
      </c>
      <c r="B62" s="2" t="s">
        <v>127</v>
      </c>
      <c r="C62" s="5">
        <v>4.61</v>
      </c>
      <c r="D62" s="1">
        <f t="shared" si="3"/>
        <v>34033.76533158927</v>
      </c>
      <c r="E62" s="6">
        <v>19</v>
      </c>
      <c r="F62" s="6"/>
      <c r="G62" s="6">
        <f t="shared" si="1"/>
        <v>6.466415413001961</v>
      </c>
      <c r="H62" s="6">
        <v>6.47</v>
      </c>
      <c r="I62" s="18" t="s">
        <v>71</v>
      </c>
      <c r="J62" s="8">
        <v>1</v>
      </c>
      <c r="K62" s="9" t="s">
        <v>74</v>
      </c>
      <c r="L62" s="10"/>
    </row>
    <row r="63" spans="1:12" ht="12.75">
      <c r="A63" s="3" t="s">
        <v>128</v>
      </c>
      <c r="B63" s="2" t="s">
        <v>129</v>
      </c>
      <c r="C63" s="5">
        <v>3.16</v>
      </c>
      <c r="D63" s="1">
        <f t="shared" si="3"/>
        <v>1278.085771444239</v>
      </c>
      <c r="E63" s="6">
        <v>210</v>
      </c>
      <c r="F63" s="6"/>
      <c r="G63" s="6">
        <f t="shared" si="1"/>
        <v>2.6839801200329028</v>
      </c>
      <c r="H63" s="6">
        <v>2.68</v>
      </c>
      <c r="I63" s="18" t="s">
        <v>71</v>
      </c>
      <c r="J63" s="8">
        <v>1</v>
      </c>
      <c r="K63" s="9" t="s">
        <v>74</v>
      </c>
      <c r="L63" s="10"/>
    </row>
    <row r="64" spans="1:12" ht="12.75">
      <c r="A64" s="3" t="s">
        <v>130</v>
      </c>
      <c r="B64" s="2" t="s">
        <v>131</v>
      </c>
      <c r="C64" s="5">
        <v>3.83</v>
      </c>
      <c r="D64" s="1">
        <f t="shared" si="3"/>
        <v>5823.311205456418</v>
      </c>
      <c r="E64" s="6">
        <v>0.013</v>
      </c>
      <c r="F64" s="6"/>
      <c r="G64" s="6">
        <f t="shared" si="1"/>
        <v>0.0007570304567093344</v>
      </c>
      <c r="H64" s="6">
        <v>0.000757</v>
      </c>
      <c r="I64" s="18" t="s">
        <v>71</v>
      </c>
      <c r="J64" s="8">
        <v>1</v>
      </c>
      <c r="K64" s="9" t="s">
        <v>73</v>
      </c>
      <c r="L64" s="10"/>
    </row>
    <row r="65" spans="1:12" ht="12.75">
      <c r="A65" s="3" t="s">
        <v>29</v>
      </c>
      <c r="B65" s="2" t="s">
        <v>30</v>
      </c>
      <c r="C65" s="5">
        <v>5.26</v>
      </c>
      <c r="D65" s="1">
        <f t="shared" si="3"/>
        <v>148204.02548012292</v>
      </c>
      <c r="E65" s="6">
        <v>6</v>
      </c>
      <c r="F65" s="6"/>
      <c r="G65" s="6">
        <f t="shared" si="1"/>
        <v>8.892241528807377</v>
      </c>
      <c r="H65" s="6">
        <v>8.89</v>
      </c>
      <c r="I65" s="18" t="s">
        <v>71</v>
      </c>
      <c r="J65" s="8">
        <v>1</v>
      </c>
      <c r="K65" s="9" t="s">
        <v>74</v>
      </c>
      <c r="L65" s="10" t="s">
        <v>76</v>
      </c>
    </row>
    <row r="66" spans="1:12" ht="12.75">
      <c r="A66" s="3" t="s">
        <v>132</v>
      </c>
      <c r="B66" s="2" t="s">
        <v>133</v>
      </c>
      <c r="C66" s="5">
        <v>3.22</v>
      </c>
      <c r="D66" s="1">
        <f t="shared" si="3"/>
        <v>1463.9963703899875</v>
      </c>
      <c r="E66" s="6">
        <v>56.4</v>
      </c>
      <c r="F66" s="6"/>
      <c r="G66" s="6">
        <f t="shared" si="1"/>
        <v>0.8256939528999531</v>
      </c>
      <c r="H66" s="6">
        <v>0.826</v>
      </c>
      <c r="I66" s="18" t="s">
        <v>71</v>
      </c>
      <c r="J66" s="8">
        <v>1</v>
      </c>
      <c r="K66" s="9" t="s">
        <v>74</v>
      </c>
      <c r="L66" s="10"/>
    </row>
    <row r="67" spans="1:12" ht="12.75">
      <c r="A67" s="3" t="s">
        <v>134</v>
      </c>
      <c r="B67" s="2" t="s">
        <v>135</v>
      </c>
      <c r="C67" s="5">
        <v>5.09</v>
      </c>
      <c r="D67" s="1">
        <f t="shared" si="3"/>
        <v>100867.20805993436</v>
      </c>
      <c r="E67" s="6">
        <v>0.5</v>
      </c>
      <c r="F67" s="6"/>
      <c r="G67" s="6">
        <f t="shared" si="1"/>
        <v>0.5043360402996718</v>
      </c>
      <c r="H67" s="6">
        <v>0.504</v>
      </c>
      <c r="I67" s="18" t="s">
        <v>71</v>
      </c>
      <c r="J67" s="8">
        <v>1</v>
      </c>
      <c r="K67" s="9" t="s">
        <v>74</v>
      </c>
      <c r="L67" s="10" t="s">
        <v>76</v>
      </c>
    </row>
    <row r="68" spans="1:12" ht="12.75">
      <c r="A68" s="3" t="s">
        <v>136</v>
      </c>
      <c r="B68" s="2" t="s">
        <v>137</v>
      </c>
      <c r="C68" s="5">
        <v>2.94</v>
      </c>
      <c r="D68" s="1">
        <f t="shared" si="3"/>
        <v>776.7835143843524</v>
      </c>
      <c r="E68" s="6">
        <v>72</v>
      </c>
      <c r="F68" s="6"/>
      <c r="G68" s="6">
        <f t="shared" si="1"/>
        <v>0.5592841303567337</v>
      </c>
      <c r="H68" s="6">
        <v>0.559</v>
      </c>
      <c r="I68" s="18" t="s">
        <v>71</v>
      </c>
      <c r="J68" s="8">
        <v>1</v>
      </c>
      <c r="K68" s="9" t="s">
        <v>74</v>
      </c>
      <c r="L68" s="10"/>
    </row>
    <row r="69" spans="1:12" ht="12.75">
      <c r="A69" s="3" t="s">
        <v>138</v>
      </c>
      <c r="B69" s="2" t="s">
        <v>139</v>
      </c>
      <c r="C69" s="5">
        <v>3.81</v>
      </c>
      <c r="D69" s="1">
        <f t="shared" si="3"/>
        <v>5565.57449319581</v>
      </c>
      <c r="E69" s="6">
        <v>3.62</v>
      </c>
      <c r="F69" s="6"/>
      <c r="G69" s="6">
        <f t="shared" si="1"/>
        <v>0.20147379665368834</v>
      </c>
      <c r="H69" s="6">
        <v>0.201</v>
      </c>
      <c r="I69" s="18" t="s">
        <v>71</v>
      </c>
      <c r="J69" s="8">
        <v>1</v>
      </c>
      <c r="K69" s="9"/>
      <c r="L69" s="10"/>
    </row>
    <row r="70" spans="1:12" ht="12.75">
      <c r="A70" s="3" t="s">
        <v>136</v>
      </c>
      <c r="B70" s="2" t="s">
        <v>140</v>
      </c>
      <c r="C70" s="5">
        <v>2.94</v>
      </c>
      <c r="D70" s="1">
        <f t="shared" si="3"/>
        <v>776.7835143843524</v>
      </c>
      <c r="E70" s="6">
        <v>72</v>
      </c>
      <c r="F70" s="6"/>
      <c r="G70" s="6">
        <f aca="true" t="shared" si="4" ref="G70:G84">PRODUCT(D70:F70,0.00001)</f>
        <v>0.5592841303567337</v>
      </c>
      <c r="H70" s="6">
        <v>0.559</v>
      </c>
      <c r="I70" s="18" t="s">
        <v>71</v>
      </c>
      <c r="J70" s="8">
        <v>1</v>
      </c>
      <c r="K70" s="9" t="s">
        <v>72</v>
      </c>
      <c r="L70" s="10"/>
    </row>
    <row r="71" spans="1:12" ht="12.75">
      <c r="A71" s="4" t="s">
        <v>48</v>
      </c>
      <c r="B71" s="2" t="s">
        <v>141</v>
      </c>
      <c r="C71" s="5">
        <v>4.64</v>
      </c>
      <c r="D71" s="1">
        <f t="shared" si="3"/>
        <v>36425.036866476345</v>
      </c>
      <c r="E71" s="6">
        <v>3</v>
      </c>
      <c r="F71" s="6"/>
      <c r="G71" s="6">
        <f t="shared" si="4"/>
        <v>1.0927511059942903</v>
      </c>
      <c r="H71" s="6">
        <v>1.09</v>
      </c>
      <c r="I71" s="18" t="s">
        <v>71</v>
      </c>
      <c r="J71" s="8">
        <v>1</v>
      </c>
      <c r="K71" s="9" t="s">
        <v>74</v>
      </c>
      <c r="L71" s="10"/>
    </row>
    <row r="72" spans="1:12" ht="12.75">
      <c r="A72" s="3" t="s">
        <v>3</v>
      </c>
      <c r="B72" s="2" t="s">
        <v>142</v>
      </c>
      <c r="C72" s="5">
        <v>2.39</v>
      </c>
      <c r="D72" s="1">
        <f t="shared" si="3"/>
        <v>223.69176693058392</v>
      </c>
      <c r="E72" s="6">
        <v>610</v>
      </c>
      <c r="F72" s="6"/>
      <c r="G72" s="6">
        <f t="shared" si="4"/>
        <v>1.3645197782765621</v>
      </c>
      <c r="H72" s="6">
        <v>1.36</v>
      </c>
      <c r="I72" s="18" t="s">
        <v>71</v>
      </c>
      <c r="J72" s="8">
        <v>1</v>
      </c>
      <c r="K72" s="9" t="s">
        <v>72</v>
      </c>
      <c r="L72" s="10"/>
    </row>
    <row r="73" spans="1:12" ht="12.75">
      <c r="A73" s="3" t="s">
        <v>35</v>
      </c>
      <c r="B73" s="2" t="s">
        <v>143</v>
      </c>
      <c r="C73" s="5">
        <v>2.67</v>
      </c>
      <c r="D73" s="1">
        <f t="shared" si="3"/>
        <v>421.5897078248997</v>
      </c>
      <c r="E73" s="6">
        <v>111</v>
      </c>
      <c r="F73" s="6"/>
      <c r="G73" s="6">
        <f t="shared" si="4"/>
        <v>0.46796457568563865</v>
      </c>
      <c r="H73" s="6">
        <v>0.468</v>
      </c>
      <c r="I73" s="18" t="s">
        <v>71</v>
      </c>
      <c r="J73" s="8">
        <v>1</v>
      </c>
      <c r="K73" s="9" t="s">
        <v>72</v>
      </c>
      <c r="L73" s="10"/>
    </row>
    <row r="74" spans="1:12" ht="12.75">
      <c r="A74" s="3" t="s">
        <v>35</v>
      </c>
      <c r="B74" s="2" t="s">
        <v>144</v>
      </c>
      <c r="C74" s="5">
        <v>2.67</v>
      </c>
      <c r="D74" s="1">
        <f t="shared" si="3"/>
        <v>421.5897078248997</v>
      </c>
      <c r="E74" s="6">
        <v>111</v>
      </c>
      <c r="F74" s="6"/>
      <c r="G74" s="6">
        <f t="shared" si="4"/>
        <v>0.46796457568563865</v>
      </c>
      <c r="H74" s="6">
        <v>0.468</v>
      </c>
      <c r="I74" s="18" t="s">
        <v>71</v>
      </c>
      <c r="J74" s="8">
        <v>1</v>
      </c>
      <c r="K74" s="9" t="s">
        <v>72</v>
      </c>
      <c r="L74" s="10"/>
    </row>
    <row r="75" spans="1:12" ht="12.75">
      <c r="A75" s="3" t="s">
        <v>103</v>
      </c>
      <c r="B75" s="2" t="s">
        <v>145</v>
      </c>
      <c r="C75" s="5">
        <v>2.73</v>
      </c>
      <c r="D75" s="1">
        <f t="shared" si="3"/>
        <v>482.9142267595901</v>
      </c>
      <c r="E75" s="6">
        <v>13.3</v>
      </c>
      <c r="F75" s="6"/>
      <c r="G75" s="6">
        <f t="shared" si="4"/>
        <v>0.0642275921590255</v>
      </c>
      <c r="H75" s="6">
        <v>0.0642</v>
      </c>
      <c r="I75" s="18" t="s">
        <v>71</v>
      </c>
      <c r="J75" s="8">
        <v>1</v>
      </c>
      <c r="K75" s="9" t="s">
        <v>72</v>
      </c>
      <c r="L75" s="10"/>
    </row>
    <row r="76" spans="1:12" ht="12.75">
      <c r="A76" s="3" t="s">
        <v>52</v>
      </c>
      <c r="B76" s="2" t="s">
        <v>172</v>
      </c>
      <c r="C76" s="5">
        <v>2.07</v>
      </c>
      <c r="D76" s="1">
        <f t="shared" si="3"/>
        <v>108.41515623535061</v>
      </c>
      <c r="E76" s="6">
        <v>970</v>
      </c>
      <c r="F76" s="6"/>
      <c r="G76" s="6">
        <f t="shared" si="4"/>
        <v>1.051627015482901</v>
      </c>
      <c r="H76" s="6">
        <v>1.05</v>
      </c>
      <c r="I76" s="18" t="s">
        <v>71</v>
      </c>
      <c r="J76" s="8">
        <v>1</v>
      </c>
      <c r="K76" s="9" t="s">
        <v>72</v>
      </c>
      <c r="L76" s="10"/>
    </row>
    <row r="77" spans="1:12" ht="12.75">
      <c r="A77" s="3" t="s">
        <v>33</v>
      </c>
      <c r="B77" s="2" t="s">
        <v>146</v>
      </c>
      <c r="C77" s="5">
        <v>2.35</v>
      </c>
      <c r="D77" s="1">
        <f t="shared" si="3"/>
        <v>204.32899551120283</v>
      </c>
      <c r="E77" s="6">
        <v>320</v>
      </c>
      <c r="F77" s="6"/>
      <c r="G77" s="6">
        <f t="shared" si="4"/>
        <v>0.6538527856358491</v>
      </c>
      <c r="H77" s="6">
        <v>0.654</v>
      </c>
      <c r="I77" s="18" t="s">
        <v>71</v>
      </c>
      <c r="J77" s="8">
        <v>1</v>
      </c>
      <c r="K77" s="9" t="s">
        <v>72</v>
      </c>
      <c r="L77" s="10"/>
    </row>
    <row r="78" spans="1:12" ht="12.75">
      <c r="A78" s="3" t="s">
        <v>37</v>
      </c>
      <c r="B78" s="2" t="s">
        <v>147</v>
      </c>
      <c r="C78" s="5">
        <v>2.05</v>
      </c>
      <c r="D78" s="1">
        <f t="shared" si="3"/>
        <v>103.61675804891367</v>
      </c>
      <c r="E78" s="6">
        <v>1200</v>
      </c>
      <c r="F78" s="6"/>
      <c r="G78" s="6">
        <f t="shared" si="4"/>
        <v>1.2434010965869642</v>
      </c>
      <c r="H78" s="6">
        <v>1.24</v>
      </c>
      <c r="I78" s="18" t="s">
        <v>71</v>
      </c>
      <c r="J78" s="8">
        <v>1</v>
      </c>
      <c r="K78" s="9" t="s">
        <v>72</v>
      </c>
      <c r="L78" s="10"/>
    </row>
    <row r="79" spans="1:12" ht="12.75">
      <c r="A79" s="3" t="s">
        <v>39</v>
      </c>
      <c r="B79" s="2" t="s">
        <v>148</v>
      </c>
      <c r="C79" s="5">
        <v>2.71</v>
      </c>
      <c r="D79" s="1">
        <f aca="true" t="shared" si="5" ref="D79:D84">POWER(10,SUM(PRODUCT(C79,0.983),0.00028))</f>
        <v>461.5406953240264</v>
      </c>
      <c r="E79" s="6">
        <v>21</v>
      </c>
      <c r="F79" s="6"/>
      <c r="G79" s="6">
        <f t="shared" si="4"/>
        <v>0.09692354601804555</v>
      </c>
      <c r="H79" s="6">
        <v>0.0969</v>
      </c>
      <c r="I79" s="18" t="s">
        <v>71</v>
      </c>
      <c r="J79" s="8">
        <v>1</v>
      </c>
      <c r="K79" s="9" t="s">
        <v>72</v>
      </c>
      <c r="L79" s="10"/>
    </row>
    <row r="80" spans="1:12" ht="12.75">
      <c r="A80" s="3" t="s">
        <v>39</v>
      </c>
      <c r="B80" s="2" t="s">
        <v>149</v>
      </c>
      <c r="C80" s="5">
        <v>2.71</v>
      </c>
      <c r="D80" s="1">
        <f t="shared" si="5"/>
        <v>461.5406953240264</v>
      </c>
      <c r="E80" s="6">
        <v>21</v>
      </c>
      <c r="F80" s="6"/>
      <c r="G80" s="6">
        <f t="shared" si="4"/>
        <v>0.09692354601804555</v>
      </c>
      <c r="H80" s="6">
        <v>0.0969</v>
      </c>
      <c r="I80" s="18" t="s">
        <v>71</v>
      </c>
      <c r="J80" s="8">
        <v>1</v>
      </c>
      <c r="K80" s="9" t="s">
        <v>72</v>
      </c>
      <c r="L80" s="10"/>
    </row>
    <row r="81" spans="1:12" ht="12.75">
      <c r="A81" s="4" t="s">
        <v>150</v>
      </c>
      <c r="B81" s="2" t="s">
        <v>151</v>
      </c>
      <c r="C81" s="5">
        <v>5.34</v>
      </c>
      <c r="D81" s="1">
        <f t="shared" si="5"/>
        <v>177623.326828844</v>
      </c>
      <c r="E81" s="6">
        <v>0.2</v>
      </c>
      <c r="F81" s="6"/>
      <c r="G81" s="6">
        <f t="shared" si="4"/>
        <v>0.35524665365768804</v>
      </c>
      <c r="H81" s="6">
        <v>0.355</v>
      </c>
      <c r="I81" s="18" t="s">
        <v>71</v>
      </c>
      <c r="J81" s="8">
        <v>1</v>
      </c>
      <c r="K81" s="9"/>
      <c r="L81" s="10"/>
    </row>
    <row r="82" spans="1:12" ht="12.75">
      <c r="A82" s="3" t="s">
        <v>136</v>
      </c>
      <c r="B82" s="2" t="s">
        <v>152</v>
      </c>
      <c r="C82" s="5">
        <v>2.94</v>
      </c>
      <c r="D82" s="1">
        <f t="shared" si="5"/>
        <v>776.7835143843524</v>
      </c>
      <c r="E82" s="6">
        <v>72</v>
      </c>
      <c r="F82" s="6"/>
      <c r="G82" s="6">
        <f t="shared" si="4"/>
        <v>0.5592841303567337</v>
      </c>
      <c r="H82" s="6">
        <v>0.559</v>
      </c>
      <c r="I82" s="7" t="s">
        <v>71</v>
      </c>
      <c r="J82" s="19">
        <v>1</v>
      </c>
      <c r="K82" s="23" t="s">
        <v>72</v>
      </c>
      <c r="L82" s="10"/>
    </row>
    <row r="83" spans="1:12" ht="12.75">
      <c r="A83" s="3" t="s">
        <v>41</v>
      </c>
      <c r="B83" s="2" t="s">
        <v>153</v>
      </c>
      <c r="C83" s="5">
        <v>2.13</v>
      </c>
      <c r="D83" s="1">
        <f t="shared" si="5"/>
        <v>124.18524544284968</v>
      </c>
      <c r="E83" s="6">
        <v>25</v>
      </c>
      <c r="F83" s="6"/>
      <c r="G83" s="6">
        <f t="shared" si="4"/>
        <v>0.031046311360712422</v>
      </c>
      <c r="H83" s="6">
        <v>0.031</v>
      </c>
      <c r="I83" s="18" t="s">
        <v>71</v>
      </c>
      <c r="J83" s="8">
        <v>1</v>
      </c>
      <c r="K83" s="9" t="s">
        <v>72</v>
      </c>
      <c r="L83" s="10"/>
    </row>
    <row r="84" spans="1:12" ht="12.75">
      <c r="A84" s="3" t="s">
        <v>31</v>
      </c>
      <c r="B84" s="2" t="s">
        <v>154</v>
      </c>
      <c r="C84" s="5">
        <v>3.2</v>
      </c>
      <c r="D84" s="1">
        <f t="shared" si="5"/>
        <v>1399.2006557264424</v>
      </c>
      <c r="E84" s="6">
        <v>1.8</v>
      </c>
      <c r="F84" s="6"/>
      <c r="G84" s="6">
        <f t="shared" si="4"/>
        <v>0.025185611803075963</v>
      </c>
      <c r="H84" s="6">
        <v>0.0252</v>
      </c>
      <c r="I84" s="18" t="s">
        <v>71</v>
      </c>
      <c r="J84" s="8">
        <v>1</v>
      </c>
      <c r="K84" s="9" t="s">
        <v>72</v>
      </c>
      <c r="L84" s="10"/>
    </row>
    <row r="85" spans="1:7" ht="47.25" customHeight="1">
      <c r="A85" s="39" t="s">
        <v>166</v>
      </c>
      <c r="B85" s="40"/>
      <c r="C85" s="40"/>
      <c r="D85" s="40"/>
      <c r="E85" s="40"/>
      <c r="F85" s="40"/>
      <c r="G85" s="41"/>
    </row>
    <row r="86" spans="1:7" ht="27.75" customHeight="1">
      <c r="A86" s="31" t="s">
        <v>167</v>
      </c>
      <c r="B86" s="32"/>
      <c r="C86" s="32"/>
      <c r="D86" s="32"/>
      <c r="E86" s="32"/>
      <c r="F86" s="32"/>
      <c r="G86" s="33"/>
    </row>
    <row r="87" spans="1:7" ht="30" customHeight="1">
      <c r="A87" s="31" t="s">
        <v>168</v>
      </c>
      <c r="B87" s="32"/>
      <c r="C87" s="32"/>
      <c r="D87" s="32"/>
      <c r="E87" s="32"/>
      <c r="F87" s="32"/>
      <c r="G87" s="33"/>
    </row>
    <row r="88" spans="1:7" ht="14.25">
      <c r="A88" s="34" t="s">
        <v>169</v>
      </c>
      <c r="B88" s="35"/>
      <c r="C88" s="35"/>
      <c r="D88" s="35"/>
      <c r="E88" s="35"/>
      <c r="F88" s="35"/>
      <c r="G88" s="36"/>
    </row>
    <row r="89" ht="12.75">
      <c r="A89" s="28"/>
    </row>
  </sheetData>
  <sheetProtection/>
  <mergeCells count="11">
    <mergeCell ref="G1:G2"/>
    <mergeCell ref="A87:G87"/>
    <mergeCell ref="A88:G88"/>
    <mergeCell ref="K1:L1"/>
    <mergeCell ref="A85:G85"/>
    <mergeCell ref="A86:G86"/>
    <mergeCell ref="A1:A2"/>
    <mergeCell ref="B1:B2"/>
    <mergeCell ref="C1:C2"/>
    <mergeCell ref="D1:D2"/>
    <mergeCell ref="F1:F2"/>
  </mergeCells>
  <printOptions/>
  <pageMargins left="0.75" right="0.75" top="1.2" bottom="1" header="0.5" footer="0.5"/>
  <pageSetup horizontalDpi="600" verticalDpi="600" orientation="landscape" r:id="rId1"/>
  <headerFooter alignWithMargins="0">
    <oddHeader>&amp;CEPA Region III BTAG
&amp;8TABLE FOR THE COMPUTATION OF FRESHWATER SEDIMENT SCREENING BENCHMARKS
USING SITE-SPECIFIC TOTAL ORGANIC CARBON
7/2006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EPA Region 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cedavis</dc:creator>
  <cp:keywords/>
  <dc:description/>
  <cp:lastModifiedBy>Taynor, Matthew</cp:lastModifiedBy>
  <cp:lastPrinted>2006-10-03T00:24:59Z</cp:lastPrinted>
  <dcterms:created xsi:type="dcterms:W3CDTF">2004-05-06T15:24:35Z</dcterms:created>
  <dcterms:modified xsi:type="dcterms:W3CDTF">2015-09-25T13:01:41Z</dcterms:modified>
  <cp:category/>
  <cp:version/>
  <cp:contentType/>
  <cp:contentStatus/>
</cp:coreProperties>
</file>