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640" tabRatio="777" activeTab="6"/>
  </bookViews>
  <sheets>
    <sheet name="1a-TDIs intl" sheetId="1" r:id="rId1"/>
    <sheet name="1b-TDIs other" sheetId="2" r:id="rId2"/>
    <sheet name="2-detailed table" sheetId="3" r:id="rId3"/>
    <sheet name="3'-summary table" sheetId="4" r:id="rId4"/>
    <sheet name="4-matrix" sheetId="5" r:id="rId5"/>
    <sheet name="refs" sheetId="6" r:id="rId6"/>
    <sheet name="figures" sheetId="7" r:id="rId7"/>
    <sheet name="attach 1_germany" sheetId="8" r:id="rId8"/>
    <sheet name="equations" sheetId="9" state="hidden" r:id="rId9"/>
    <sheet name="bean count" sheetId="10" state="hidden" r:id="rId10"/>
    <sheet name="US" sheetId="11" state="hidden" r:id="rId11"/>
  </sheets>
  <definedNames>
    <definedName name="_xlnm.Print_Area" localSheetId="3">'3''-summary table'!$A:$J</definedName>
    <definedName name="_xlnm.Print_Area" localSheetId="4">'4-matrix'!$B:$F</definedName>
    <definedName name="_xlnm.Print_Area" localSheetId="9">'bean count'!$A:$B</definedName>
    <definedName name="_xlnm.Print_Area" localSheetId="6">'figures'!$G$4:$P$72,'figures'!$AK$4:$AT$51</definedName>
    <definedName name="_xlnm.Print_Titles" localSheetId="0">'1a-TDIs intl'!$1:$5</definedName>
    <definedName name="_xlnm.Print_Titles" localSheetId="1">'1b-TDIs other'!$1:$5</definedName>
    <definedName name="_xlnm.Print_Titles" localSheetId="2">'2-detailed table'!$1:$5</definedName>
  </definedNames>
  <calcPr fullCalcOnLoad="1"/>
</workbook>
</file>

<file path=xl/sharedStrings.xml><?xml version="1.0" encoding="utf-8"?>
<sst xmlns="http://schemas.openxmlformats.org/spreadsheetml/2006/main" count="924" uniqueCount="534">
  <si>
    <t>Maximum TDI - Maximum Tolerable Daily Intake; life-time exposure and occasional short-term excursions above this level would have no health consequences provided that the averaged intake over long periods is not exceeded.</t>
  </si>
  <si>
    <t>Table 1a.  Tolerable Daily Intake (TDI) Values Developed by International Organizations</t>
  </si>
  <si>
    <t>Table 2.  International Data on Dioxin Levels in Soil</t>
  </si>
  <si>
    <t>Table 3.  Summary of International Soil Levels for Dioxin</t>
  </si>
  <si>
    <t>no effect level of 100 pg/kg/d (equivalent dose in humans) for non-cancer effects in various laboratory animals</t>
  </si>
  <si>
    <t>Based on consensus of many different national and international experts. 
Consultation was attended by 20 experts from 11 countries, one representative from the Netherlands government, 3 observers and 5 staff from the Regional Office and WHO headquarters.</t>
  </si>
  <si>
    <t>Based on consensus of many different national and international experts. 
The WHO-ECEH coordinated a comprehensive programme in collaboration with IPCS.  Consultation attended by 40 experts from Australia, Belgium, Canada, Denmark, Finland, Germany, Italy, Japan, The Netherlands, New Zealand, Spain, Sweden, United Kingdom, and USA and by staff from UNEP, IARC, IPCS and WHO-ECEH.</t>
  </si>
  <si>
    <t>The EC-SCF based their updated risk assessment on the LOEL for reproductive toxicity in male offspring of pregnant rats from the study by Faqi et al (1998), rather than the rat and monkey studies used by the WHO (1998).</t>
  </si>
  <si>
    <t>Based on available toxicological literature and studies available at the time of the consultation (1998).</t>
  </si>
  <si>
    <t>Based on available toxicological literature and studies available at the time of the consultation (1990).</t>
  </si>
  <si>
    <t>TWI
(TDI equiv.)</t>
  </si>
  <si>
    <t>Provisional TMI
(TDI equiv.)</t>
  </si>
  <si>
    <t>Evaluation included a review of the risk assessments of dioxins carried out by the WHO, the SCF, and the USEPA. 
Because the correct mathematical model cannot be determined based on goodness of fit, and because the regressions are determined largely by body burdens higher than those relevant for derivation of a tolerable intake, we decided to adopt a simpler method of correction using the ratios calculated directly from the lowest doses in each of the studies by Hurst et al.</t>
  </si>
  <si>
    <r>
      <t>[4]</t>
    </r>
    <r>
      <rPr>
        <sz val="9"/>
        <rFont val="Arial"/>
        <family val="2"/>
      </rPr>
      <t xml:space="preserve"> Uses an adjusted TDI of 0.2 pg/kg/d (to account from fraction of TDI attributable to soil).</t>
    </r>
  </si>
  <si>
    <t>Intake Rate</t>
  </si>
  <si>
    <t>Soil Exposure Parameters used in Trigger Level Calculation</t>
  </si>
  <si>
    <t>Details for the derivation of the action level are unclear
(see Attachment 1)</t>
  </si>
  <si>
    <t>Residential</t>
  </si>
  <si>
    <t>Commercial/
Industrial</t>
  </si>
  <si>
    <r>
      <t>[6]</t>
    </r>
    <r>
      <rPr>
        <sz val="9"/>
        <rFont val="Arial"/>
        <family val="2"/>
      </rPr>
      <t xml:space="preserve"> Applicable to unpaved areas.</t>
    </r>
  </si>
  <si>
    <r>
      <t>[7]</t>
    </r>
    <r>
      <rPr>
        <sz val="9"/>
        <rFont val="Arial"/>
        <family val="2"/>
      </rPr>
      <t xml:space="preserve"> Reported action levels are applicable to all land uses.</t>
    </r>
  </si>
  <si>
    <r>
      <t>1,000</t>
    </r>
    <r>
      <rPr>
        <vertAlign val="superscript"/>
        <sz val="10"/>
        <rFont val="Arial"/>
        <family val="2"/>
      </rPr>
      <t xml:space="preserve"> [7]</t>
    </r>
  </si>
  <si>
    <t>Daily Intake Rate (mg/kg-d)</t>
  </si>
  <si>
    <t>ing: 33
inhal: 0.082</t>
  </si>
  <si>
    <t>parks/recreation</t>
  </si>
  <si>
    <t>(residential: set equal to 1/2 playground daily intake rates)</t>
  </si>
  <si>
    <t>(parks/recreation: set equal to 1/5 playground daily intake rates)</t>
  </si>
  <si>
    <t>ing: 16.5
inhal: 0.041</t>
  </si>
  <si>
    <t>ing: 6.6
inhal: 0.016</t>
  </si>
  <si>
    <t>~73</t>
  </si>
  <si>
    <t>~145</t>
  </si>
  <si>
    <t>~364</t>
  </si>
  <si>
    <t>Specified Action Level (ppt)</t>
  </si>
  <si>
    <t>Estimated Trigger Level (ppt)**</t>
  </si>
  <si>
    <t>**only incorporates soil ingestion pathway</t>
  </si>
  <si>
    <t>inhal: --</t>
  </si>
  <si>
    <t>ATTACHMENT 1 DERIVATION DETAILS FOR THE COMPUTATION OF GERMANY TRIGGER LEVELS</t>
  </si>
  <si>
    <t>[28]</t>
  </si>
  <si>
    <r>
      <t xml:space="preserve">WHO (1992). Alborgh et al., Ed.  Special Issue: Tolerable daily intake of PCDDs and PCDFs. </t>
    </r>
    <r>
      <rPr>
        <i/>
        <sz val="10"/>
        <rFont val="Arial"/>
        <family val="2"/>
      </rPr>
      <t>Toxic Substances Journal</t>
    </r>
    <r>
      <rPr>
        <sz val="10"/>
        <rFont val="Arial"/>
        <family val="0"/>
      </rPr>
      <t xml:space="preserve"> 12 101-128.</t>
    </r>
  </si>
  <si>
    <t>2001</t>
  </si>
  <si>
    <t>2 pg/kg/d</t>
  </si>
  <si>
    <t>33 ng/kg bw
(maternal body burden)</t>
  </si>
  <si>
    <t>Ref [29]</t>
  </si>
  <si>
    <t>[29]</t>
  </si>
  <si>
    <r>
      <t xml:space="preserve">FSA (2001) Statement on the Tolerable Daily Intake for Dioxins and Dioxin-like Polychlorinated Biphenyls, Committee on Toxicity of Chemicals in Food, Consumer Products and the Environment, Food Standards Agency, London.  </t>
    </r>
    <r>
      <rPr>
        <sz val="10"/>
        <color indexed="12"/>
        <rFont val="Arial"/>
        <family val="2"/>
      </rPr>
      <t>http://cot.food.gov.uk/cotstatements/cotstatementsyrs/cotstatements2001/dioxinsstate</t>
    </r>
  </si>
  <si>
    <t>As provided in Ref [1] and Ref [25]</t>
  </si>
  <si>
    <t>information only available in secondary reports</t>
  </si>
  <si>
    <t>recreational</t>
  </si>
  <si>
    <t>industrial</t>
  </si>
  <si>
    <t>United States</t>
  </si>
  <si>
    <t>Environmental Protection Agency (EPA)</t>
  </si>
  <si>
    <t>not applicable</t>
  </si>
  <si>
    <t>Kimbrough et al. (1984) available in peer reviewed journal; OSWER memo available online</t>
  </si>
  <si>
    <t xml:space="preserve">Based on linear no-threshold cancer dose-response model, using data from two studies in animals.  </t>
  </si>
  <si>
    <t xml:space="preserve">Evaluiation is based on data available in 1984. </t>
  </si>
  <si>
    <t>Published in peer reviewed journal</t>
  </si>
  <si>
    <t>VSD (virtually safe dose) = lower bound on dose that results in risk of 1E-06</t>
  </si>
  <si>
    <t>Kimbrough et al. (1984)
OSWER Directive 9200.4-26 (1998)</t>
  </si>
  <si>
    <t>0.03 to 1.4 pg/kg-d</t>
  </si>
  <si>
    <t>Carcinogenic effects in rats and mice</t>
  </si>
  <si>
    <t>residential/
public use</t>
  </si>
  <si>
    <t>commercial/
industrial use</t>
  </si>
  <si>
    <t>[31]</t>
  </si>
  <si>
    <t>Italian Ministry of Environment, 1999. Technical Regulation on Cleanup and Environmental Recovery of Contaminated Sites according to Art. 17 of Law No. 22/97. Italian Ministerial Decree No. 471/1999, Italian Official Bulletin No. 293, December 15 (in Italian).</t>
  </si>
  <si>
    <r>
      <t xml:space="preserve">Soil Conc: As provided in Ref [25]
TDI: As provided in Ref [1]
</t>
    </r>
    <r>
      <rPr>
        <i/>
        <sz val="10"/>
        <rFont val="Arial"/>
        <family val="2"/>
      </rPr>
      <t>**Possible soil conc derivation source: Ref [31]</t>
    </r>
  </si>
  <si>
    <r>
      <t xml:space="preserve">Details not available
Ref [25]: </t>
    </r>
    <r>
      <rPr>
        <i/>
        <sz val="10"/>
        <rFont val="Arial"/>
        <family val="2"/>
      </rPr>
      <t>"...multiple exposure scenario (inhalation, ingestion, skin contact)...applying the ASTM PS104-98 'RBCA, Risk – Based Corrective Action' procedures"</t>
    </r>
  </si>
  <si>
    <t>100 mg/d
(residential RME scenario)</t>
  </si>
  <si>
    <r>
      <t>[1]</t>
    </r>
    <r>
      <rPr>
        <sz val="9"/>
        <rFont val="Arial"/>
        <family val="2"/>
      </rPr>
      <t xml:space="preserve"> Uncertain; likely based on TDI approach, but this cannot be documented</t>
    </r>
  </si>
  <si>
    <r>
      <t>[2]</t>
    </r>
    <r>
      <rPr>
        <sz val="9"/>
        <rFont val="Arial"/>
        <family val="2"/>
      </rPr>
      <t xml:space="preserve"> Soil levels provided in a document dated 2007.</t>
    </r>
  </si>
  <si>
    <t>The threshold value for soil has been set to a concentration level, in which risks to humans and ecosystems can be considered negligible. Additionally, certain socio-economic values were taken into account in defining the threshold values.
The software Risc-Human version 3.1. was used to derive SSLs for the land uses considered; only the CSOIL model included in the software was applied.  Specific model inputs are not specified.</t>
  </si>
  <si>
    <t>child+adult
ED = 70 yrs</t>
  </si>
  <si>
    <t>adult only
ED = 40 yrs</t>
  </si>
  <si>
    <t>HQ=1
Risk=1E-05</t>
  </si>
  <si>
    <r>
      <t xml:space="preserve">Details not available
Ref [25]: </t>
    </r>
    <r>
      <rPr>
        <i/>
        <sz val="10"/>
        <rFont val="Arial"/>
        <family val="2"/>
      </rPr>
      <t>"The methodology for the calculation of values is not available."</t>
    </r>
  </si>
  <si>
    <t>Details not available</t>
  </si>
  <si>
    <t>intervention value (IV) for the protection of human exposures; if exceeded, soil is deemed "seriously contaminated" and remediation will be necessary (urgency of remediation to
be determined)</t>
  </si>
  <si>
    <t>EDchild: 6 yrs
EDadult: 64 yrs</t>
  </si>
  <si>
    <t>(lower bound: industrial, unpaved * 5 [assumed protection factor])
(upper bound: assumes ongoing paving integrity or capping)</t>
  </si>
  <si>
    <t>draft guideline
(see notes)</t>
  </si>
  <si>
    <t>interim soil acceptance criteria; to be used as a general indication of acceptable concentrations of dioxins in soil</t>
  </si>
  <si>
    <t>sensitive land use
(residential)</t>
  </si>
  <si>
    <t>non-sensitive land use
(commercial/ industrial)</t>
  </si>
  <si>
    <t>[32]</t>
  </si>
  <si>
    <t xml:space="preserve">   Trigger levels calculated using available values are similar for cancer (178 pg/g) and non-cancer (145 pg/g)</t>
  </si>
  <si>
    <t>Note:  Basis of Action Level for Germany is not clear</t>
  </si>
  <si>
    <t xml:space="preserve">   It seems likely that the action level (1000 ppt) may be at a level of concern for both cancer and non-cancer</t>
  </si>
  <si>
    <t>Panel A: Screening Levels</t>
  </si>
  <si>
    <t>Panel B: Residential Action Levels</t>
  </si>
  <si>
    <t>Panel C: Commercial/Industrial Action Levels</t>
  </si>
  <si>
    <t>Panel B: Commercial/Industrial Action Levels</t>
  </si>
  <si>
    <t>Panel A: Residential Action Levels</t>
  </si>
  <si>
    <t>SEPA (1996): Development of generic guideline values. Model and data used for generic guideline values for contaminated soils in Sweden. Report 4639 Swedish Environmental Protection Agency, Stockholm.</t>
  </si>
  <si>
    <r>
      <t xml:space="preserve">As provided in Ref [1], Ref [10], and Ref [25]
</t>
    </r>
    <r>
      <rPr>
        <i/>
        <sz val="10"/>
        <rFont val="Arial"/>
        <family val="2"/>
      </rPr>
      <t>**Cited soil conc derivation source: Ref [15] &amp; Ref [32]
**TDI source?: Ref [23]</t>
    </r>
  </si>
  <si>
    <t>"quality standard" for human health; if exceeded, remediation is needed</t>
  </si>
  <si>
    <t>July 1999</t>
  </si>
  <si>
    <t>1996</t>
  </si>
  <si>
    <t>German Federal Environmental Agency (Umweltbundesamt) &amp; Joint Working Group of the Federal and Lander Ministers of the Environment</t>
  </si>
  <si>
    <t>draft guideline</t>
  </si>
  <si>
    <t>regulation</t>
  </si>
  <si>
    <t>regulation?</t>
  </si>
  <si>
    <r>
      <t xml:space="preserve">Ref [25]: </t>
    </r>
    <r>
      <rPr>
        <i/>
        <sz val="10"/>
        <rFont val="Arial"/>
        <family val="2"/>
      </rPr>
      <t>"Soil values have been criticized both scientifically and practically, because they lack flexibility and do not take sufficient account of regional and local specificities."</t>
    </r>
  </si>
  <si>
    <t>Oct 2002</t>
  </si>
  <si>
    <t>Derivation Approach</t>
  </si>
  <si>
    <t>Soil Level (ppt TCDD/TEQ)</t>
  </si>
  <si>
    <t>Interpretation/ Application</t>
  </si>
  <si>
    <t>Regulatory Status</t>
  </si>
  <si>
    <t>Cancer oSF</t>
  </si>
  <si>
    <t>Soil Bkg Level</t>
  </si>
  <si>
    <t>commercial, industrial</t>
  </si>
  <si>
    <t>5,000-20,000</t>
  </si>
  <si>
    <t>preliminary remediation goals (PRGs) in setting soil cleanup levels at CERCLA and RCRA corrective action sites</t>
  </si>
  <si>
    <t>Enforcement</t>
  </si>
  <si>
    <t>Soil Exposure Parameters</t>
  </si>
  <si>
    <t>Soil Intake Rate</t>
  </si>
  <si>
    <t>Exposure Freq. &amp; Dur.</t>
  </si>
  <si>
    <t>30 yrs;
350 d/yr</t>
  </si>
  <si>
    <r>
      <t>Half-time in body (t</t>
    </r>
    <r>
      <rPr>
        <b/>
        <vertAlign val="subscript"/>
        <sz val="10"/>
        <rFont val="Arial"/>
        <family val="2"/>
      </rPr>
      <t>1/2</t>
    </r>
    <r>
      <rPr>
        <b/>
        <sz val="10"/>
        <rFont val="Arial"/>
        <family val="2"/>
      </rPr>
      <t>)</t>
    </r>
  </si>
  <si>
    <t>Absorption Fraction (f)</t>
  </si>
  <si>
    <t>Uncertainty Factor (UF)</t>
  </si>
  <si>
    <t>7.5 years</t>
  </si>
  <si>
    <t>NOAEL: 3
LOAEL: 9.6</t>
  </si>
  <si>
    <t>7.6 years</t>
  </si>
  <si>
    <t>Tissue Value</t>
  </si>
  <si>
    <t>7.5 years
(see notes)</t>
  </si>
  <si>
    <t>50%
(see notes)</t>
  </si>
  <si>
    <t>These levels are recommended unless extenuating site-specific circumstances warrant a different level.
USEPA is currently performing a reassessment for dioxin.</t>
  </si>
  <si>
    <t>residential/ recreational
(see notes)</t>
  </si>
  <si>
    <t>trigger value for further investigation</t>
  </si>
  <si>
    <t>--</t>
  </si>
  <si>
    <t>Action Level (ppt TCDD/TEQ)</t>
  </si>
  <si>
    <t>Countries where no information was located on dioxin soil levels and/or TDI (per Ref [1], Ref [25]):  Belgium, Greece, Ireland, Lithuania, Poland, Portugal, Slovakia, Spain (in development per Ref [1])</t>
  </si>
  <si>
    <t>Screening Level (ppt TCDD/TEQ)</t>
  </si>
  <si>
    <t>Canada</t>
  </si>
  <si>
    <t>n/a</t>
  </si>
  <si>
    <t>1 - 100</t>
  </si>
  <si>
    <t>See Table 2 for detailed information on soil levels and derivation approach</t>
  </si>
  <si>
    <t>Ref [17]</t>
  </si>
  <si>
    <r>
      <t xml:space="preserve">Ref [25]: </t>
    </r>
    <r>
      <rPr>
        <i/>
        <sz val="10"/>
        <rFont val="Arial"/>
        <family val="2"/>
      </rPr>
      <t>"No human health screening values are directly specified in the legislation... legal force is rather low..."</t>
    </r>
  </si>
  <si>
    <t>Recommendation of "Nordic expert group" (details on this group not located)</t>
  </si>
  <si>
    <r>
      <t>[8]</t>
    </r>
    <r>
      <rPr>
        <sz val="9"/>
        <rFont val="Arial"/>
        <family val="2"/>
      </rPr>
      <t xml:space="preserve"> Derived soil values are not  intended to be screening values or remediation goals and should not be used outside of the simplified risk assessment scoring system.</t>
    </r>
  </si>
  <si>
    <t>10 - 250</t>
  </si>
  <si>
    <r>
      <t>[10]</t>
    </r>
    <r>
      <rPr>
        <sz val="9"/>
        <rFont val="Arial"/>
        <family val="2"/>
      </rPr>
      <t xml:space="preserve"> Site-specific values are used as interim soil acceptance criteria; use care when applying values to other sites.</t>
    </r>
  </si>
  <si>
    <r>
      <t>1,500</t>
    </r>
    <r>
      <rPr>
        <vertAlign val="superscript"/>
        <sz val="10"/>
        <rFont val="Arial"/>
        <family val="2"/>
      </rPr>
      <t xml:space="preserve"> [10]</t>
    </r>
  </si>
  <si>
    <r>
      <t>18,000</t>
    </r>
    <r>
      <rPr>
        <vertAlign val="superscript"/>
        <sz val="10"/>
        <rFont val="Arial"/>
        <family val="2"/>
      </rPr>
      <t xml:space="preserve"> [6,10]</t>
    </r>
  </si>
  <si>
    <r>
      <t>[9]</t>
    </r>
    <r>
      <rPr>
        <sz val="9"/>
        <rFont val="Arial"/>
        <family val="2"/>
      </rPr>
      <t xml:space="preserve"> Uncertain; identified by expert working group.</t>
    </r>
  </si>
  <si>
    <t>Uncertain; identified by expert working group</t>
  </si>
  <si>
    <t>1990</t>
  </si>
  <si>
    <t>Noncancer effects in humans (based on animal studies)
See Table 1 for details</t>
  </si>
  <si>
    <t>Soil Action Level Derivation Approach</t>
  </si>
  <si>
    <t>TDI Approach (based on WHO 1990)</t>
  </si>
  <si>
    <r>
      <t>Soil Level Derivation:</t>
    </r>
    <r>
      <rPr>
        <sz val="10"/>
        <rFont val="Arial"/>
        <family val="2"/>
      </rPr>
      <t xml:space="preserve">
10 pg/kg/d 
8 pg/kg/d
(reported as TEQ)
</t>
    </r>
    <r>
      <rPr>
        <u val="single"/>
        <sz val="10"/>
        <rFont val="Arial"/>
        <family val="2"/>
      </rPr>
      <t>Updated:</t>
    </r>
    <r>
      <rPr>
        <sz val="10"/>
        <rFont val="Arial"/>
        <family val="2"/>
      </rPr>
      <t xml:space="preserve">
1 pg/kg/d</t>
    </r>
  </si>
  <si>
    <t xml:space="preserve">
Maximum Oral
TDI(total)
TDI(soil)
IMMI</t>
  </si>
  <si>
    <t xml:space="preserve">
Adopted the TDI from WHO (1990)
Adopted the Target TDI from WHO (1998)
</t>
  </si>
  <si>
    <t>Interim Soil Acceptance Criteria are based on site-specific values developed for dioxins and furans at the Waipa Processing Complex, as part of the “Pentachlorophenol Risk Assessment Pilot Study” (NTG, 1992).  Levels were calculated using a TDI of 10 pg/kg/d (WHO 1990).  Care should be exercised when applying the above values to other sites, given they were developed for specific scenarios at a particular site.
Since the derivation of these values, the Organochlorines Technical Advisory Committee (OTAG) has chosen to adopt the target TDI of 1 pg/kg/d (WHO 1998).  This value was adjusted to represent an "interim monthly maximum intake (IMMI)".</t>
  </si>
  <si>
    <r>
      <t>[5]</t>
    </r>
    <r>
      <rPr>
        <sz val="9"/>
        <rFont val="Arial"/>
        <family val="2"/>
      </rPr>
      <t xml:space="preserve"> Uses an adjusted TDI of 8 pg/kg/d (to account from fraction of TDI attributable to contaminated soil).  Since the derivation of these soil levels, New Zealand has adopted target TDI of 1 pg/kg-d.</t>
    </r>
  </si>
  <si>
    <r>
      <t>[11]</t>
    </r>
    <r>
      <rPr>
        <sz val="9"/>
        <rFont val="Arial"/>
        <family val="2"/>
      </rPr>
      <t xml:space="preserve"> No action levels specified; screening level is based on a background soil approach.</t>
    </r>
  </si>
  <si>
    <r>
      <t xml:space="preserve">Basis is not documented </t>
    </r>
    <r>
      <rPr>
        <vertAlign val="superscript"/>
        <sz val="10"/>
        <rFont val="Arial"/>
        <family val="2"/>
      </rPr>
      <t>[12]</t>
    </r>
  </si>
  <si>
    <r>
      <t>[12]</t>
    </r>
    <r>
      <rPr>
        <sz val="9"/>
        <rFont val="Arial"/>
        <family val="2"/>
      </rPr>
      <t xml:space="preserve"> Screening levels are based on a background soil approach.</t>
    </r>
  </si>
  <si>
    <r>
      <t>[3]</t>
    </r>
    <r>
      <rPr>
        <sz val="9"/>
        <rFont val="Arial"/>
        <family val="2"/>
      </rPr>
      <t xml:space="preserve"> Soil values have been criticized both scientifically and practically, because they lack flexibility and do not take sufficient account of regional and local specificities.  Future regulations concerning soil pollution and soil clean-up are in preparation.</t>
    </r>
  </si>
  <si>
    <t>Czech Ministry of the Interior</t>
  </si>
  <si>
    <t>Soil Action Level (ppt)</t>
  </si>
  <si>
    <r>
      <t xml:space="preserve">Ref [25]: </t>
    </r>
    <r>
      <rPr>
        <i/>
        <sz val="10"/>
        <rFont val="Arial"/>
        <family val="2"/>
      </rPr>
      <t>"The soil screening values used for risk assessment of contaminated sites have not been calculated along specific exposure scenarios or the use of models but have been identified by an expert working group established at the Austrian Standards Institute (ON)....a simplified and conservative conceptual approach referring to oral uptake by children is assumed."</t>
    </r>
  </si>
  <si>
    <r>
      <t xml:space="preserve">Ref [25]: </t>
    </r>
    <r>
      <rPr>
        <i/>
        <sz val="10"/>
        <rFont val="Arial"/>
        <family val="2"/>
      </rPr>
      <t>...soil screening values are hardly recognized due to missing legal backup...</t>
    </r>
  </si>
  <si>
    <t>not specified; assumed to be all land uses</t>
  </si>
  <si>
    <t>industrial
(see notes)</t>
  </si>
  <si>
    <t>soil quality guideline (SoQG); if exceeded, further investigation is needed to determine whether or not there is a negative impact</t>
  </si>
  <si>
    <t>guideline</t>
  </si>
  <si>
    <t>guideline
(can be used by governments on a voluntary basis to set guidelines and clean-up targets)</t>
  </si>
  <si>
    <t>guideline?</t>
  </si>
  <si>
    <t>lower limit guideline; if value is exceeded, soil is considered as contaminated and risk reduction measures are required</t>
  </si>
  <si>
    <t>threshold trigger value; if value is exceeded, a site-specific assessment of contamination and remediation needs has to be carried out</t>
  </si>
  <si>
    <t>upper limit guideline; if value is exceeded, soil is considered as contaminated and risk reduction measures are required</t>
  </si>
  <si>
    <r>
      <t xml:space="preserve">guideline
Ref [25]: </t>
    </r>
    <r>
      <rPr>
        <i/>
        <sz val="10"/>
        <rFont val="Arial"/>
        <family val="2"/>
      </rPr>
      <t>"...values were originally meant to be advisory only and not to act straightforwardly as remediation targets."</t>
    </r>
  </si>
  <si>
    <t>Soil conc &amp; derivation: As provided in Ref [25] (based on RIVM approach)
TDI: As provided in Ref [1]</t>
  </si>
  <si>
    <t>upper level for natural bkg (set equal to 95th percentile of bkg dataset)</t>
  </si>
  <si>
    <t>limit value; maximum acceptable values that are statistically derived, not effects-based</t>
  </si>
  <si>
    <t>all
(agricultural; 
residential/
parkland; 
commercial; and industrial)</t>
  </si>
  <si>
    <t>sensitive use (playground, garden, …)</t>
  </si>
  <si>
    <t>non-sensitive use (industrial and commercial use, offices,…)</t>
  </si>
  <si>
    <t>Target risk or hazard</t>
  </si>
  <si>
    <r>
      <t xml:space="preserve">Ref [25]: </t>
    </r>
    <r>
      <rPr>
        <i/>
        <sz val="10"/>
        <rFont val="Arial"/>
        <family val="2"/>
      </rPr>
      <t>"...no significance outside the ranking process of the
ESR."</t>
    </r>
  </si>
  <si>
    <t>ED: 40 yrs</t>
  </si>
  <si>
    <t>EDchild: 6 yrs
EDadult: 24 yrs</t>
  </si>
  <si>
    <r>
      <t xml:space="preserve">VDSS: "soil source definition value"; is </t>
    </r>
    <r>
      <rPr>
        <u val="single"/>
        <sz val="10"/>
        <rFont val="Arial"/>
        <family val="2"/>
      </rPr>
      <t>not</t>
    </r>
    <r>
      <rPr>
        <sz val="10"/>
        <rFont val="Arial"/>
        <family val="2"/>
      </rPr>
      <t xml:space="preserve"> intended to define a pollution source in a site characterization</t>
    </r>
  </si>
  <si>
    <t>(set equal to 1/2 the VCI for sensitive use)</t>
  </si>
  <si>
    <r>
      <t xml:space="preserve">VCI: "impact statement value"; based on German regulatory values; </t>
    </r>
    <r>
      <rPr>
        <u val="single"/>
        <sz val="10"/>
        <rFont val="Arial"/>
        <family val="2"/>
      </rPr>
      <t>not</t>
    </r>
    <r>
      <rPr>
        <sz val="10"/>
        <rFont val="Arial"/>
        <family val="2"/>
      </rPr>
      <t xml:space="preserve"> intended to be screening values or remediation goals</t>
    </r>
  </si>
  <si>
    <t>risk-based action levels for protection of human exposures; if exceeded, usually leads to remedial action</t>
  </si>
  <si>
    <t xml:space="preserve">Body weight </t>
  </si>
  <si>
    <t>10 kg</t>
  </si>
  <si>
    <t>long-term goal for use
(see notes)</t>
  </si>
  <si>
    <t>cultivation of certain foodstuffs
(see notes)</t>
  </si>
  <si>
    <t>More recent documents summarizing soil concentration levels (e.g., Ref [25]) only include the reported action levels.
Action values pursuant to Article 8 (1) second sentence No. 2 of the Federal Soil Protection Act for the direct intake of dioxins/furanes at playgrounds, in residential areas, parks and recreational facilities, and plots of land used for industrial and commercial purposes (in ng/kg dry matter, fine soil).</t>
  </si>
  <si>
    <t>1 (?)</t>
  </si>
  <si>
    <t>8-9</t>
  </si>
  <si>
    <r>
      <t xml:space="preserve">Austria, Czech Republic, Finland, France, </t>
    </r>
    <r>
      <rPr>
        <i/>
        <sz val="9"/>
        <color indexed="10"/>
        <rFont val="Arial"/>
        <family val="2"/>
      </rPr>
      <t>Germany (?),</t>
    </r>
    <r>
      <rPr>
        <i/>
        <sz val="9"/>
        <rFont val="Arial"/>
        <family val="2"/>
      </rPr>
      <t xml:space="preserve"> Italy, Japan, Netherlands, New Zealand, Sweden</t>
    </r>
  </si>
  <si>
    <t>Germany (?)</t>
  </si>
  <si>
    <t>threshold limit values for the protection of human health; if exceeded, site is considered to be polluted and remedial action must be performed; are intended to be both intervention values and remediation targets</t>
  </si>
  <si>
    <t>regulation
{Article 8 (1) second sentence No. 2 of the Federal Soil Protection Act}</t>
  </si>
  <si>
    <t>regulation
{Article 17 of Law No. 22/97, Italian Ministerial Decree No. 471/1999}</t>
  </si>
  <si>
    <t>"survey index"; if exceeded, testing required</t>
  </si>
  <si>
    <t>value btwn bkg &amp; limit of pollution</t>
  </si>
  <si>
    <t>1994?</t>
  </si>
  <si>
    <t>[30]</t>
  </si>
  <si>
    <t>Decree No. 13/1994 Coll. Regulating some details of agricultural soil fund protection. (Level of trigger values).</t>
  </si>
  <si>
    <r>
      <t xml:space="preserve">As provided in Ref [25]
</t>
    </r>
    <r>
      <rPr>
        <i/>
        <sz val="10"/>
        <rFont val="Arial"/>
        <family val="2"/>
      </rPr>
      <t>**Soil derivation source: Ref [30]</t>
    </r>
  </si>
  <si>
    <t>Nordic Council</t>
  </si>
  <si>
    <t>5 pg/kg/d</t>
  </si>
  <si>
    <t>[Ref 23]</t>
  </si>
  <si>
    <t>ng/kg</t>
  </si>
  <si>
    <t>Soil conc: As provided in Ref [25]
TDI: As provided in Ref [1]</t>
  </si>
  <si>
    <t>Soil concentrations available online; derivation basis for specified soil concentrations is only available in secondary source</t>
  </si>
  <si>
    <r>
      <t xml:space="preserve">Soil Conc provided in Ref [1], Ref [4], and Ref [25]
TDI provided in Ref [24]
</t>
    </r>
    <r>
      <rPr>
        <i/>
        <sz val="10"/>
        <rFont val="Arial"/>
        <family val="2"/>
      </rPr>
      <t>**Cited soil conc derivation source: Ref [5]</t>
    </r>
  </si>
  <si>
    <t>86 ng/kg bw</t>
  </si>
  <si>
    <t>UF</t>
  </si>
  <si>
    <t>Exposure Pathways Considered</t>
  </si>
  <si>
    <t>Ing. (soil and plant), Inhal., Dermal</t>
  </si>
  <si>
    <t>Ing. (soil and plant), Dermal</t>
  </si>
  <si>
    <t>Ing. (soil and plant), Inhal.</t>
  </si>
  <si>
    <t>Ing. (soil only), Inhal.</t>
  </si>
  <si>
    <t>LOAEL (lowest body burden value just below or above that at which effects are manifested across multiple studies)</t>
  </si>
  <si>
    <t>Soil derivation source document available online</t>
  </si>
  <si>
    <t>Soil conc and TDI provided in Ref [12]</t>
  </si>
  <si>
    <t>ug/kg</t>
  </si>
  <si>
    <t>Final TDI</t>
  </si>
  <si>
    <t>fs</t>
  </si>
  <si>
    <t>TDItotal</t>
  </si>
  <si>
    <t>Soil PRG</t>
  </si>
  <si>
    <t>Soil PRG = TDItotal * fs / [(IR / BW) * RBA ]</t>
  </si>
  <si>
    <t>Date</t>
  </si>
  <si>
    <t>Nature of Peer Review</t>
  </si>
  <si>
    <t>Transparency-Public Availability</t>
  </si>
  <si>
    <t>Scientific Basis</t>
  </si>
  <si>
    <t>Incorporation of Most Recent Science</t>
  </si>
  <si>
    <t>Nation</t>
  </si>
  <si>
    <t xml:space="preserve">Canada </t>
  </si>
  <si>
    <t>CSoQG and derivation protocol are available online.</t>
  </si>
  <si>
    <t>Basis</t>
  </si>
  <si>
    <t>Germany</t>
  </si>
  <si>
    <t>not specified</t>
  </si>
  <si>
    <t>Japan</t>
  </si>
  <si>
    <t>Finland</t>
  </si>
  <si>
    <t>Agency</t>
  </si>
  <si>
    <t>Canadian Council of Ministers of the Environment (CCME)</t>
  </si>
  <si>
    <t>Environment Agency of Japan</t>
  </si>
  <si>
    <t>Ministry of the Environment, Department for Environmental Protection</t>
  </si>
  <si>
    <t>Netherlands</t>
  </si>
  <si>
    <t xml:space="preserve">National Institute for Public Health and the Environment (RIVM) </t>
  </si>
  <si>
    <t>Environmental Agency, Department for Environment, Food and Rural Affairs (Defra)</t>
  </si>
  <si>
    <t>TDI = Csoil * IR / BW * RBA</t>
  </si>
  <si>
    <t>TDI</t>
  </si>
  <si>
    <t>pg/kg-d</t>
  </si>
  <si>
    <t>IR</t>
  </si>
  <si>
    <t>g/d</t>
  </si>
  <si>
    <t>BW</t>
  </si>
  <si>
    <t>kg</t>
  </si>
  <si>
    <t>RBA</t>
  </si>
  <si>
    <t>pg/g</t>
  </si>
  <si>
    <t>mg/kg</t>
  </si>
  <si>
    <t>ppm</t>
  </si>
  <si>
    <t>ug/g</t>
  </si>
  <si>
    <t>ng/g</t>
  </si>
  <si>
    <t>ppb</t>
  </si>
  <si>
    <t>ppt</t>
  </si>
  <si>
    <t>Notes</t>
  </si>
  <si>
    <t>United Kingdom</t>
  </si>
  <si>
    <t>Land Use</t>
  </si>
  <si>
    <t>Value</t>
  </si>
  <si>
    <t>Parameter</t>
  </si>
  <si>
    <t>playgrounds</t>
  </si>
  <si>
    <t>residential, parks/recreation</t>
  </si>
  <si>
    <t>industrial, commercial</t>
  </si>
  <si>
    <t>Soil concentrations and TDI value available online; derivation basis for specified soil concentrations is not provided.</t>
  </si>
  <si>
    <t>Maximum TDI</t>
  </si>
  <si>
    <t>Lifetime TDI</t>
  </si>
  <si>
    <t>5 pg/kg/d (reported as N-TEQ)</t>
  </si>
  <si>
    <t>New Zealand</t>
  </si>
  <si>
    <t>Ministry for the Environment (MfE) and the Ministry of Health (MoH)</t>
  </si>
  <si>
    <t>TDI(total)
TDI(soil)</t>
  </si>
  <si>
    <t>agricultural</t>
  </si>
  <si>
    <t>residential</t>
  </si>
  <si>
    <t>industrial, unpaved</t>
  </si>
  <si>
    <t>industrial, paved</t>
  </si>
  <si>
    <t>maintenance</t>
  </si>
  <si>
    <t>90,000 - ∞</t>
  </si>
  <si>
    <t>Sweden</t>
  </si>
  <si>
    <t>Swedish Environmental Protection Agency</t>
  </si>
  <si>
    <t>information only available in secondary reports; primary reports not available</t>
  </si>
  <si>
    <t>Austria</t>
  </si>
  <si>
    <t>Denmark</t>
  </si>
  <si>
    <t>France</t>
  </si>
  <si>
    <t>Conseil Supérieur d’Hygiène Publique of France</t>
  </si>
  <si>
    <t>Target TDI</t>
  </si>
  <si>
    <t>10 pg/kg/d
1 pg/kg/d
(reported as TCDD)</t>
  </si>
  <si>
    <t>Maximum TDI
Target TDI</t>
  </si>
  <si>
    <t>1 pg/kg/d
(reported as I-TEQ)</t>
  </si>
  <si>
    <t xml:space="preserve">not specified
</t>
  </si>
  <si>
    <t>Italy</t>
  </si>
  <si>
    <t xml:space="preserve">National Toxicology Commission (CCTN) </t>
  </si>
  <si>
    <t>10 pg/kg/d
(reported as I-TEQ, excluding PCBs)</t>
  </si>
  <si>
    <t>Uncertain; likely based on TDI approach, but this cannot be documented</t>
  </si>
  <si>
    <t>TDI Approach</t>
  </si>
  <si>
    <t>Unknown</t>
  </si>
  <si>
    <t>Basis is not documented</t>
  </si>
  <si>
    <r>
      <t xml:space="preserve">Parameter
</t>
    </r>
    <r>
      <rPr>
        <sz val="9"/>
        <rFont val="Arial"/>
        <family val="2"/>
      </rPr>
      <t>[see note A]</t>
    </r>
  </si>
  <si>
    <t>Notes:</t>
  </si>
  <si>
    <t>[A]</t>
  </si>
  <si>
    <t>TMI - Tolerable Monthly Intake; similar to maximum TDI, but expressed on a monthly basis.  TDI equivalent is calculated as TMI / 30 days.</t>
  </si>
  <si>
    <t>TWI - Tolerable Weekly Intake; similar to maximum TDI, but expressed on a weekly basis.  TDI equivalent is calculated as TWI / 7 days.</t>
  </si>
  <si>
    <t>Number of countries where the specified soil level is regulatory-based*</t>
  </si>
  <si>
    <t>Number of countries where the specified soil level is guideline-based*</t>
  </si>
  <si>
    <t>* The assignment of "regulatory" and "guideline" is tentative and based on a review of the available literature</t>
  </si>
  <si>
    <t>1 pg/kg/d
0.2 pg/kg/d</t>
  </si>
  <si>
    <t>Maximum TDI - Maximum Tolerable Daily Intake; life-time exposure and  occasional short-term excursions above this level would have no health consequences provided that the averaged intake over long periods is not exceeded.</t>
  </si>
  <si>
    <t>TDI is equivalent to a non-cancer Reference Dose (RfD)</t>
  </si>
  <si>
    <t>TDI = Tolerable Daily Intake; equivalent to a non-cancer Reference Dose (RfD)</t>
  </si>
  <si>
    <t>Target TDI - Target Tolerable Daily Intake; the ultimate goal is to reduce human intake levels below this level.</t>
  </si>
  <si>
    <t>--
[per document dated 2007]</t>
  </si>
  <si>
    <t>--
[per document dated 1999]</t>
  </si>
  <si>
    <t>Appears to have adopted the maximum TDI from WHO (1990) and target TDI from WHO (1998)</t>
  </si>
  <si>
    <t>Adopted the TDI recommended by Nordic Council</t>
  </si>
  <si>
    <t>Appears to have adopted the target TDI from WHO (1998)</t>
  </si>
  <si>
    <t>Adopted the target TDI from WHO (1998)</t>
  </si>
  <si>
    <t xml:space="preserve">Appears to have adopted the maximum TDI from WHO (1990) </t>
  </si>
  <si>
    <t>Adopted the recommended TDIs from WHO (1998)</t>
  </si>
  <si>
    <t>Adopted the TDI recommended by COT (2001)
TDI for soil specified in Ref [16]</t>
  </si>
  <si>
    <t>TDI value is available online</t>
  </si>
  <si>
    <t>Soil concentrations and TDI values available online; derivation basis for specified soil concentrations is not available.</t>
  </si>
  <si>
    <r>
      <t xml:space="preserve">guideline?
Ref [25]: </t>
    </r>
    <r>
      <rPr>
        <i/>
        <sz val="10"/>
        <rFont val="Arial"/>
        <family val="2"/>
      </rPr>
      <t>"VDSS and VCI should not be used outside the scoring system of the ESR ("simplified risk assessment")."</t>
    </r>
  </si>
  <si>
    <r>
      <t xml:space="preserve">No information located
Ref [25]: </t>
    </r>
    <r>
      <rPr>
        <i/>
        <sz val="10"/>
        <rFont val="Arial"/>
        <family val="2"/>
      </rPr>
      <t>"future regulations  concerning soil pollution and soil clean-up are in preparation"</t>
    </r>
  </si>
  <si>
    <t>regulation?
{Dutch Soil Protection Act in 2007}</t>
  </si>
  <si>
    <t>June 1999</t>
  </si>
  <si>
    <t>2009</t>
  </si>
  <si>
    <t>March 2003</t>
  </si>
  <si>
    <t>2000</t>
  </si>
  <si>
    <t>intervention value; no description of the proper interpretation of "intervention value" was located</t>
  </si>
  <si>
    <t>1 - 10</t>
  </si>
  <si>
    <t>1 - 4</t>
  </si>
  <si>
    <r>
      <t xml:space="preserve">TDI Approach </t>
    </r>
    <r>
      <rPr>
        <vertAlign val="superscript"/>
        <sz val="10"/>
        <rFont val="Arial"/>
        <family val="2"/>
      </rPr>
      <t>[1]</t>
    </r>
  </si>
  <si>
    <r>
      <t xml:space="preserve">-- </t>
    </r>
    <r>
      <rPr>
        <vertAlign val="superscript"/>
        <sz val="10"/>
        <rFont val="Arial"/>
        <family val="2"/>
      </rPr>
      <t>[2]</t>
    </r>
  </si>
  <si>
    <t>1. ingestion of soil/dust;
2. inhalation of indoor air;
3. ingestion of contaminated crops.</t>
  </si>
  <si>
    <r>
      <t xml:space="preserve">regulation </t>
    </r>
    <r>
      <rPr>
        <vertAlign val="superscript"/>
        <sz val="10"/>
        <rFont val="Arial"/>
        <family val="2"/>
      </rPr>
      <t>[3]</t>
    </r>
  </si>
  <si>
    <r>
      <t xml:space="preserve">child: 100 mg/d
adult: 50 mg/d
</t>
    </r>
    <r>
      <rPr>
        <i/>
        <sz val="10"/>
        <rFont val="Arial"/>
        <family val="2"/>
      </rPr>
      <t>Table 3.11 &amp; 3.13 in Ref [12] provide detailed parameters for all pathways</t>
    </r>
  </si>
  <si>
    <t>1. soil ingestion;
2. inhalation (indoors and outdoors) of particulates;
3. dermal exposure (indoors and outdoors);
4. consumption of homegrown vegetables.</t>
  </si>
  <si>
    <r>
      <t xml:space="preserve">child: 150 mg/d
adult: 50 mg/d
</t>
    </r>
    <r>
      <rPr>
        <i/>
        <sz val="10"/>
        <rFont val="Arial"/>
        <family val="2"/>
      </rPr>
      <t>Page 116 in Ref [25] provides detailed parameters for all pathways</t>
    </r>
  </si>
  <si>
    <t>1. soil and dust ingestion;
2. ingestion of home-grown produce (residential only);
3. dermal exposure to soil and dust.</t>
  </si>
  <si>
    <t>1. ingestion of soil;
2. inhalation of soil particles.</t>
  </si>
  <si>
    <r>
      <t>ing: 500 mg/d
inh: 0.625 m</t>
    </r>
    <r>
      <rPr>
        <vertAlign val="superscript"/>
        <sz val="10"/>
        <rFont val="Arial"/>
        <family val="2"/>
      </rPr>
      <t>3</t>
    </r>
    <r>
      <rPr>
        <sz val="10"/>
        <rFont val="Arial"/>
        <family val="2"/>
      </rPr>
      <t>/hr</t>
    </r>
  </si>
  <si>
    <t>EF=240 d/yr
ET=2 hr/d 
ED=8 yrs</t>
  </si>
  <si>
    <t>EF=225 d/yr
ET=8 hr/d</t>
  </si>
  <si>
    <t>no information located</t>
  </si>
  <si>
    <t>Note: Shaded soil values represent a "residential action level"</t>
  </si>
  <si>
    <t>5 pg/kg/d
(reported as TEQ, including PCBs)</t>
  </si>
  <si>
    <t xml:space="preserve">[1]  </t>
  </si>
  <si>
    <r>
      <t xml:space="preserve">Compilation of EU Dioxin Exposure and Health Data Task 1 - Review of Member State Legislation and Programmes: </t>
    </r>
    <r>
      <rPr>
        <sz val="10"/>
        <color indexed="12"/>
        <rFont val="Arial"/>
        <family val="2"/>
      </rPr>
      <t>http://ec.europa.eu/environment/dioxin/pdf/task1.pdf</t>
    </r>
  </si>
  <si>
    <t>[2]</t>
  </si>
  <si>
    <t>[3]</t>
  </si>
  <si>
    <r>
      <t xml:space="preserve">Protocol for the Derivation of Environmental and Human Health Soil Quality Guidelines: </t>
    </r>
    <r>
      <rPr>
        <sz val="10"/>
        <color indexed="12"/>
        <rFont val="Arial"/>
        <family val="2"/>
      </rPr>
      <t>http://www.ccme.ca/assets/pdf/sg_protocol_1332_e.pdf</t>
    </r>
  </si>
  <si>
    <t>[4]</t>
  </si>
  <si>
    <r>
      <t xml:space="preserve">Federal Soil Protection and Contaminated Sites Ordinance (BBodSchV): </t>
    </r>
    <r>
      <rPr>
        <sz val="10"/>
        <color indexed="12"/>
        <rFont val="Arial"/>
        <family val="2"/>
      </rPr>
      <t>http://www.bmu.bund.de/files/pdfs/allgemein/application/pdf/bbodschv_uk.pdf</t>
    </r>
  </si>
  <si>
    <t>[5]</t>
  </si>
  <si>
    <t>BLAG (1992): Umweltpolitik: Bericht der Bund/Länder-Arbeitsgruppe DIOXINE. Rechtsnormen, Richtwerte, Handlungsempfehlungen, Meßprogramme, Meßwerte und Forschungsprogramme. Bundesminister für Umwelt, Naturschutz und Reaktorsicherheit (Hrsg.), Bonn, Januar 1992.</t>
  </si>
  <si>
    <t xml:space="preserve">TRANSLATED &gt;&gt;&gt; BLAG (1992): Environmental policy: Report the federation/land working group of DIOXINS. Legal rules, approximate values, recommendations for action, measuring programs, measured values and research programs. Federal Minister for environment, nature protection and reactor safety (Hrsg.), Bonn, January 1992 </t>
  </si>
  <si>
    <t>[6]</t>
  </si>
  <si>
    <t>[7]</t>
  </si>
  <si>
    <t>[8]</t>
  </si>
  <si>
    <t>[9]</t>
  </si>
  <si>
    <r>
      <t xml:space="preserve">Law Concerning Special Measures against Dioxins (Law No. 105 of 1999, Article 6): </t>
    </r>
    <r>
      <rPr>
        <sz val="10"/>
        <color indexed="12"/>
        <rFont val="Arial"/>
        <family val="2"/>
      </rPr>
      <t>http://www.env.go.jp/en/laws/chemi/dioxin.pdf</t>
    </r>
  </si>
  <si>
    <r>
      <t xml:space="preserve">1999 Informational Brochure - Dioxins: </t>
    </r>
    <r>
      <rPr>
        <sz val="10"/>
        <color indexed="12"/>
        <rFont val="Arial"/>
        <family val="2"/>
      </rPr>
      <t>http://www.env.go.jp/en/chemi/dioxins/brochure.pdf</t>
    </r>
  </si>
  <si>
    <r>
      <t xml:space="preserve">2009 Informational Brochure - Dioxins: </t>
    </r>
    <r>
      <rPr>
        <sz val="10"/>
        <color indexed="12"/>
        <rFont val="Arial"/>
        <family val="2"/>
      </rPr>
      <t>http://www.env.go.jp/en/chemi/dioxins/brochure2009.pdf</t>
    </r>
  </si>
  <si>
    <r>
      <t xml:space="preserve">Water Environment Management in Japan, Countermeasures for Dioxin: </t>
    </r>
    <r>
      <rPr>
        <sz val="10"/>
        <color indexed="12"/>
        <rFont val="Arial"/>
        <family val="2"/>
      </rPr>
      <t>http://www.env.go.jp/en/water/wq/pamph/index.html</t>
    </r>
  </si>
  <si>
    <t>[10]</t>
  </si>
  <si>
    <r>
      <t xml:space="preserve">Dioxin Concentrations in Residential Soil, Paritutu, New Plymouth (New Zealand): </t>
    </r>
    <r>
      <rPr>
        <sz val="10"/>
        <color indexed="12"/>
        <rFont val="Arial"/>
        <family val="2"/>
      </rPr>
      <t>http://www.dioxinnz.com/reportsPDF/MfE2002FullReport/Sept2002SoilRPT.html</t>
    </r>
  </si>
  <si>
    <t>[11]</t>
  </si>
  <si>
    <t>Zorge JA, AKD Liem (1994). Dioxins and related compounds – regulatory aspects in the Netherlands. Organohalogen Compounds, 20, 577-580.</t>
  </si>
  <si>
    <t>[12]</t>
  </si>
  <si>
    <t>Provisional TDI for lifetime exposure
Maximum TDI
Target TDI</t>
  </si>
  <si>
    <r>
      <t xml:space="preserve">Ref [27]
</t>
    </r>
    <r>
      <rPr>
        <i/>
        <sz val="9"/>
        <rFont val="Arial"/>
        <family val="2"/>
      </rPr>
      <t>**More detailed information on TDI derivation may be available in Ref [28]</t>
    </r>
  </si>
  <si>
    <t>Japan -- Environment Agency of Japan</t>
  </si>
  <si>
    <t>United Kingdom -- Food Standards Agency, Committee on Toxicity of Chemicals in Food (COT)</t>
  </si>
  <si>
    <t>Document available online
Procedure for selection of tissue burden and calculation of TDI is transparent and reproducible</t>
  </si>
  <si>
    <t>JECFA derived estimated human monthly intakes (EHMIs) of 237 and 330 pg TEF/kg bw, using the linear and nonlinear models, respectively, from the study by Ohsako et al (2001). The corresponding EHMI values derived from the study by Faqi et al (1998) were 423 and 630 pg TEF/kg bw.  A safety factor of 3.2 was applied to the EHMIs associated with the NOEL identified by Ohsako et al (2001).  JECFA considered that use of the LOEL from by Faqi et al (1998) warranted an additional safety factor of 3, leading to an overall safety factor of (3 x 3.2) = 9.6.  The four resulting provisional tolerable monthly intake (PTMI) values ranged from 44 to 103 pg/kg bw/month.  JECFA took the mid-point of the range (70 pg TEF/kg bw/month) as the chosen PTMI for PCDDs, PCDFs and coplanar compounds.</t>
  </si>
  <si>
    <t>Document available online
Procedure for selection of tissue burden and calculation of TDI is generally transparent and reproducible (see notes)</t>
  </si>
  <si>
    <t>Summary document vailable in public journal
Available documents do not provide the underlying basis for the derivation of the selected TDI</t>
  </si>
  <si>
    <t>The calculated total steady-state maternal body burden arising from the subcutaneous dosing protocol at the LOAEL from Faqi et al. is approximately 30 ng/kg bw, which would be about 33 ng/kg bw after allowing for the TCDD intake from food.  The resulting tolerable daily intake for humans is 1.7 pg/kg bw/day (rounded to 2).</t>
  </si>
  <si>
    <t>Soil intervention values are applicable to uses for which a direct hazard from oral intake of contaminated topsoil (0-10 cm) cannot be excluded (e.g. residential areas, sport fields, playgrounds).
By purpose, no soil screening values for industrial areas have been included.</t>
  </si>
  <si>
    <t>#N/A = not available</t>
  </si>
  <si>
    <t>WHO 1990</t>
  </si>
  <si>
    <t>WHO 1998</t>
  </si>
  <si>
    <t>EC-SCF 2001</t>
  </si>
  <si>
    <t>JECFA 2001</t>
  </si>
  <si>
    <t>Japan 1999</t>
  </si>
  <si>
    <t>Nordic Council 2000</t>
  </si>
  <si>
    <t>UK, COT 2001</t>
  </si>
  <si>
    <t>Nature of peer review</t>
  </si>
  <si>
    <t>Scientific basis</t>
  </si>
  <si>
    <t>Incorporation of new science</t>
  </si>
  <si>
    <t>l</t>
  </si>
  <si>
    <t>m</t>
  </si>
  <si>
    <t>X</t>
  </si>
  <si>
    <t>meets evaluation criteria in full</t>
  </si>
  <si>
    <t>meets evaluation criteria in part</t>
  </si>
  <si>
    <t>Legend:</t>
  </si>
  <si>
    <t>TDI Values</t>
  </si>
  <si>
    <t>Soil Action Levels</t>
  </si>
  <si>
    <t>Table 4.  Evaluation of TDI Values and Soil Action Levels</t>
  </si>
  <si>
    <t>Transparency/
Reproducability &amp; Public Availability</t>
  </si>
  <si>
    <t>The derived SRCs will be reviewed by the Technical Soil Protection Committee (TCB) and (partly) by the Health Council of the Netherlands (Gezondheidsraad).</t>
  </si>
  <si>
    <t>Draft versions of the soil level derivation model spreadsheet (SEPA, 2005a) and risk assessment guidance (SEPA, 2005b) are currently under review.</t>
  </si>
  <si>
    <t xml:space="preserve">In deriving the Serious Risk Concentrations for human exposures (SRChuman) for soil, sediment and groundwater, the human-toxicological Maximal Permissible Risk (MPR) level was used in combination with the CSOIL exposure model (exposure to contaminated soil).  MPR reliability score = high.
</t>
  </si>
  <si>
    <t xml:space="preserve">Soil values are derived assuming multi-media exposures; and adjusted to account for bkg (90th percentile of bkg).
</t>
  </si>
  <si>
    <t>not appliable (no soil levels identified)</t>
  </si>
  <si>
    <t>does not meet evaluation criteria or no information was located</t>
  </si>
  <si>
    <t>Developed in accord with Ref [3].  The Soil Quality Guidelines Task Group develops, approves and publishes national soil quality guidelines for the protection of environmental and human health.  The National Guidelines and Standards Office of Environment Canada acts as the technical secretariat for the task group, providing technical coordination and delivery of new and revised soil quality guidelines. 
This guideline was determined from the average background soil concentration in Canada because exposure to higher levels is not recommended.
Health Canada is doing a comprehensive reassessment of the risks posed by dioxins (per publication dated Sept 2005).</t>
  </si>
  <si>
    <t>Defra reviewed evaluations by numerous Expert Committees.  There was general consensus that the critical effects include immunological, developmental and reproductive effects, and that cancer effects are mediated via receptor-based non-genotoxic mechanism, so protection against non-cancer effects is also protective for cancer.  Exposure is best characterized using a tissue-burden based dose metric, and a NOAEL-LOAEL approach with uncertainty factors is appropriate for estimating a Tolerable Daily Intake (TDI).  Almost all estimates of TDI are about 2 pg/kg/day (total).  Most of this comes from the diet.  Allowing 20% of total to come from soil yields TDI(soil) = 0.4 pg/kg/day.  
Final step needed is to estimate PRG (soil guideline value = SGV) from TDI.  Defra uses a Contaminated Land Exposure Assessment (CLEA) software program to do this.  Using standard USEPA exposure methods, the PRG would be estiimated as follows:
PRG = TDI / (IR/BW * RBA) 
Assuming IR = 0.1 g/day for a 70 kg person, the PRG for soil would be in the range of 300-3000 ppt, depending on assumed RBA for dioxin in soil.</t>
  </si>
  <si>
    <t>Austria, Czech Republic, Finland, France, Japan, New Zealand, Sweden</t>
  </si>
  <si>
    <r>
      <t xml:space="preserve">Technical evaluation of the Intervention Values for Soil/sediment and Groundwater: </t>
    </r>
    <r>
      <rPr>
        <sz val="10"/>
        <color indexed="12"/>
        <rFont val="Arial"/>
        <family val="2"/>
      </rPr>
      <t>http://rivm.openrepository.com/rivm/bitstream/10029/9660/1/711701023.pdf</t>
    </r>
  </si>
  <si>
    <t>[13]</t>
  </si>
  <si>
    <t>Transparency/
Reproducibilty-
Public Availability</t>
  </si>
  <si>
    <t>Cited Table References:</t>
  </si>
  <si>
    <r>
      <t xml:space="preserve">Canadian Soil Quality Guideline (CSoQG) for dioxin and furan: 
</t>
    </r>
    <r>
      <rPr>
        <sz val="10"/>
        <color indexed="12"/>
        <rFont val="Arial"/>
        <family val="2"/>
      </rPr>
      <t>http://www.ec.gc.ca/ceqg-rcqe/English/Pdf/GAAG_DioxinFuranSoil_e.pdf</t>
    </r>
  </si>
  <si>
    <r>
      <t xml:space="preserve">Soil Conc and TDIs presented in: Health and Environmental Guidelines for Selected Timber Treatment Chemicals.  MfE/MoH.  June 1997. </t>
    </r>
    <r>
      <rPr>
        <sz val="10"/>
        <color indexed="12"/>
        <rFont val="Arial"/>
        <family val="2"/>
      </rPr>
      <t>http://www.mfe.govt.nz/publications/hazardous/timber-guide-jun97/timber-guide-jun97.pdf</t>
    </r>
  </si>
  <si>
    <r>
      <t xml:space="preserve">Ref [13]
</t>
    </r>
    <r>
      <rPr>
        <i/>
        <sz val="10"/>
        <rFont val="Arial"/>
        <family val="2"/>
      </rPr>
      <t>**Soil conc derivation and TDI source info is unpublished: Ref [14]</t>
    </r>
  </si>
  <si>
    <t>[14]</t>
  </si>
  <si>
    <t xml:space="preserve">NTG (1992) “Pentachlorophenol Risk Assessment Pilot Study, National Task Group Study Team Report” New Zealand National Task Group on Site Contamination from the Use of Timber Treatment Chemicals. CMPS&amp;F Pty. Limited, Melbourne; unpublished report, MoH.  </t>
  </si>
  <si>
    <t>[15]</t>
  </si>
  <si>
    <t>Naturvårdsverket (1997a) Generella riktvärden för förorenad mark – beräkningsprinciper och vägledning för tillämpning. Stockholm: Naturvårdsverket. Report 4638.</t>
  </si>
  <si>
    <t>TRANSLATED&gt;&gt;&gt; Environmental Protection Agency (1997a) Generic guideline values for contaminated land - principles calculation and guidance for the application. Stockholm: Swedish Environmental Protection Agency. Report 4638.</t>
  </si>
  <si>
    <t>[16]</t>
  </si>
  <si>
    <r>
      <t xml:space="preserve">Contaminants in Soil: Collation of Toxicological Data and Intake Values for Humans. Dioxins, Furans and Dioxin-Like PCBs.  </t>
    </r>
    <r>
      <rPr>
        <sz val="10"/>
        <color indexed="12"/>
        <rFont val="Arial"/>
        <family val="2"/>
      </rPr>
      <t>http://www.environment-agency.gov.uk/static/documents/Research/diox_fur_old_approach_2029028.pdf</t>
    </r>
  </si>
  <si>
    <t>Ref [16]</t>
  </si>
  <si>
    <t>Non-binding guidance values when revising land use for a contaminated area</t>
  </si>
  <si>
    <r>
      <t>in development</t>
    </r>
    <r>
      <rPr>
        <sz val="10"/>
        <rFont val="Arial"/>
        <family val="2"/>
      </rPr>
      <t xml:space="preserve">
(see notes)</t>
    </r>
  </si>
  <si>
    <t>[17]</t>
  </si>
  <si>
    <r>
      <t xml:space="preserve">Report on Tolerable Daily Intake (TDI) of Dioxins and Related Compounds: </t>
    </r>
    <r>
      <rPr>
        <sz val="10"/>
        <color indexed="12"/>
        <rFont val="Arial"/>
        <family val="2"/>
      </rPr>
      <t>http://www.env.go.jp/en/chemi/dioxins/tdi_report.pdf</t>
    </r>
  </si>
  <si>
    <t>Information Source(s)</t>
  </si>
  <si>
    <r>
      <t xml:space="preserve">Ref [17] :  </t>
    </r>
    <r>
      <rPr>
        <i/>
        <sz val="10"/>
        <rFont val="Arial"/>
        <family val="2"/>
      </rPr>
      <t xml:space="preserve">"This report discusses the TDI of dioxins and related compounds by analyzing and assessing the discussions of the 1998 WHO Consultation and contributing new information."   
"...this paper utilizes newly calculated values instead of the noted [WHO] body burden values."     
"...memorandum accepts the conclusions of the WHO Consultation..."                                         </t>
    </r>
  </si>
  <si>
    <t>4 pg/kg/d
(reported as TEQ, includes PCBs)</t>
  </si>
  <si>
    <t>Ref [6], [7], [8], [9]
TDI derivation details provided in: Ref [17]</t>
  </si>
  <si>
    <t>Documents are available online</t>
  </si>
  <si>
    <t>World Health Organization (WHO)</t>
  </si>
  <si>
    <t>2 pg/kg/d
0.4 pg/kg/d</t>
  </si>
  <si>
    <t>[18]</t>
  </si>
  <si>
    <r>
      <t xml:space="preserve">Executive Summary -- Assessment of the health risk of dioxins: re-evaluation of the Tolerable Daily Intake (TDI). WHO Consultation May 25-29 1998, Geneva, Switzerland.  </t>
    </r>
    <r>
      <rPr>
        <sz val="10"/>
        <color indexed="12"/>
        <rFont val="Arial"/>
        <family val="2"/>
      </rPr>
      <t>http://www.who.int/ipcs/publications/en/exe-sum-final.pdf</t>
    </r>
  </si>
  <si>
    <t>Ref [18]</t>
  </si>
  <si>
    <t>The LOAELs for the most sensitive adverse responses (noncancer effects) reported in experimental animals were associated with maternal body burdens of 28-73 ng/kg bw, from which a range of estimated long-term human daily intakes of 14-37 pg/kg/d was calculated (see Table 4).  An uncertainty factor of 10 was applied to account for: a) the use of a range of LOAELs instead of a NOAEL, b) the possible susceptibility differences between humans and experimental animals, c) the potential differences in susceptibilities within the human population, and d) differences in half-lives of elimination for the compounds of a complex TEQ mixture.  Based on this, a final TDI, expressed as a range of 1-4 TEQ pg/kg bw (rounded figures) was established for dioxins and dioxin-like compounds.</t>
  </si>
  <si>
    <t>Documents available online</t>
  </si>
  <si>
    <t>1-4 pg/kg/d
(reported as TEQ)
4 pg/kg/d
1 pg/kg/d</t>
  </si>
  <si>
    <t>4 pg/kg/d
1 pg/kg/d</t>
  </si>
  <si>
    <t xml:space="preserve">Based on consensus of many different national and international experts. </t>
  </si>
  <si>
    <t>A level of approximately 86 ng/kg is the lowest body burden value just below or above that at which effects are manifested and is used as the basis for estimating TDI.  This body burden corresponds to a human daily intake of 43.6 pg TEQ/kg/day, to which an an uncertainty factor of 10 was applied.  The resulting TDI is 4 pg/kg/d (rounded).</t>
  </si>
  <si>
    <t>The Environment Agency and the Ministry of Health and Welfare have established expert committees (the Dioxin Risk Assessment Subcommittee, Environmental Health Committee, Central Environment Council; the Living Environment Council; and the Special Dioxin Health Effects Evaluation Committee, Food Sanitation Investigation Council) and it was decided at a joint consultation earlier this year that the TDI should be re-evaluated in Japan. On 30 March 1999, a Cabinet Meeting adopted the “Basic Guidelines of Japan for the Promotion of the Measures Against Dioxins” which required a review of the TDI within three months.</t>
  </si>
  <si>
    <t>Australia</t>
  </si>
  <si>
    <t>2002</t>
  </si>
  <si>
    <t>2.3 pg/kg/d</t>
  </si>
  <si>
    <t>10 pg/kg/d</t>
  </si>
  <si>
    <t>National Health and Medical Research Council (NHMRC)</t>
  </si>
  <si>
    <t>Joint FAO/WHO Expert Committee on Food Additives (JECFA)</t>
  </si>
  <si>
    <t>May 1998</t>
  </si>
  <si>
    <t>World Health Organization European Centre for Environmental Health (WHO-ECEH) &amp; International Programme on Chemical Safety (IPCS)</t>
  </si>
  <si>
    <t>TDI (RfD)</t>
  </si>
  <si>
    <t>Tissue Burden Used to Dereive TDI (RfD)</t>
  </si>
  <si>
    <r>
      <t xml:space="preserve">10 </t>
    </r>
    <r>
      <rPr>
        <vertAlign val="superscript"/>
        <sz val="10"/>
        <rFont val="Arial"/>
        <family val="2"/>
      </rPr>
      <t>[5]</t>
    </r>
  </si>
  <si>
    <t>Number of countries with one or more soil levels specified for dioxins</t>
  </si>
  <si>
    <t>Number with soil "screening levels"</t>
  </si>
  <si>
    <t>Number with residential soil "action levels"</t>
  </si>
  <si>
    <t>Number with commercial/industrial soil "action levels"</t>
  </si>
  <si>
    <t>Number of countries utilizing a TDI Approach as the basis of the soil level</t>
  </si>
  <si>
    <t>Number of countries utilizing a Slope Factor Approach as the basis of the soil level</t>
  </si>
  <si>
    <t>Germany, Italy, Netherlands</t>
  </si>
  <si>
    <t>Residential Soil Action Levels:</t>
  </si>
  <si>
    <t>FIGURE DRIVER</t>
  </si>
  <si>
    <t>Figure 2.  International Action Levels Stratified by Adopted TDI</t>
  </si>
  <si>
    <t>Figure 1.  International Screening Level and Action Levels</t>
  </si>
  <si>
    <t>14 pg/kg/d
2 pg/kg/d</t>
  </si>
  <si>
    <t>70 pg/kg/d
2.3 pg/kg/d</t>
  </si>
  <si>
    <t>The SCF took cognisance of comments received from the Swedish National Food Administration (2001), the Norwegian Food Control Authority (2001) and from some members of the Scientific Committee on Toxicity, Ecotoxicity and the Environment (CSTEE) of the European Commission.</t>
  </si>
  <si>
    <t>[19]</t>
  </si>
  <si>
    <r>
      <t xml:space="preserve">European Commission. 2001. Opinion of the Scientific Committee on Food on the Risk Assessment of Dioxins and Dioxin-like PCBs in Food. Brussels, Belgium.  </t>
    </r>
    <r>
      <rPr>
        <sz val="10"/>
        <color indexed="12"/>
        <rFont val="Arial"/>
        <family val="2"/>
      </rPr>
      <t>http://ec.europa.eu/food/fs/sc/scf/out90_en.pdf</t>
    </r>
  </si>
  <si>
    <t>European Commission Scientific Committee on Food (EC-SCF)</t>
  </si>
  <si>
    <t>Ref [19]</t>
  </si>
  <si>
    <t>[20]</t>
  </si>
  <si>
    <t>Soil conc: Ref [2]
TDI: Ref [20]</t>
  </si>
  <si>
    <r>
      <t xml:space="preserve">Health Canada. 2005. It's Your Health - Dioxins and Furans. Management of Toxic Substances Division. Ottawa, Ontario.  </t>
    </r>
    <r>
      <rPr>
        <sz val="10"/>
        <color indexed="12"/>
        <rFont val="Arial"/>
        <family val="2"/>
      </rPr>
      <t>http://www.hc-sc.gc.ca/hl-vs/alt_formats/pacrb-dgapcr/pdf/iyh-vsv/environ/dioxin-eng.pdf</t>
    </r>
  </si>
  <si>
    <t>Noncancer effects in humans (based on animal studies)</t>
  </si>
  <si>
    <t>Ref [21]</t>
  </si>
  <si>
    <t>[21]</t>
  </si>
  <si>
    <r>
      <t xml:space="preserve">JECFA (2002). Polychlorinated dibenzodioxins polychlorinated dibenzofurans, and coplanar polychlorinated biphenyls. WHO Food Additives Series: 48.  </t>
    </r>
    <r>
      <rPr>
        <sz val="10"/>
        <color indexed="12"/>
        <rFont val="Arial"/>
        <family val="2"/>
      </rPr>
      <t>http://www.inchem.org/documents/jecfa/jecmono/v48je20.htm</t>
    </r>
  </si>
  <si>
    <t>As provided in Ref [22]</t>
  </si>
  <si>
    <t>JECFA chose the LOEL established in the study of Faqi et al (1998) and the NOEL provided by the study of Ohsako et al (2001). Two different models were used to estimate the equivalent maternal body burden with long-term dosing: a model that assumed a linear relationship between maternal and foetal body burden, and a nonlinear model.</t>
  </si>
  <si>
    <t>[22]</t>
  </si>
  <si>
    <r>
      <t xml:space="preserve">NHMRC (National Health &amp; Medical Research Council).  2002.  Dioxins: Recommendation for a Tolerable Monthly Intake for Australians. </t>
    </r>
    <r>
      <rPr>
        <sz val="10"/>
        <color indexed="12"/>
        <rFont val="Arial"/>
        <family val="2"/>
      </rPr>
      <t>http://www.nhmrc.gov.au/publications/synopses/_files/eh26.pdf</t>
    </r>
  </si>
  <si>
    <t>[23]</t>
  </si>
  <si>
    <t>Johansson, N. and A Hanberg. 2000. Report from a Nordic meeting on the 1998 WHO consultation on assessment of the health risks of dioxins; re-evaluation of the tolerable daily intake (TDI). Organohalogen Compounds. 48:252-255.</t>
  </si>
  <si>
    <t>[24]</t>
  </si>
  <si>
    <r>
      <t xml:space="preserve">Comments on the “Opinion of the Scientific Committee on Food on the Risk Assessment of Dioxins and Dioxin-like PCBs in Food.  </t>
    </r>
    <r>
      <rPr>
        <sz val="10"/>
        <color indexed="12"/>
        <rFont val="Arial"/>
        <family val="2"/>
      </rPr>
      <t>http://www.umweltdaten.de/daten/SCF-comment2002-final.pdf</t>
    </r>
  </si>
  <si>
    <t>German Federal Environmental Agency
(Umweltbundesamt) &amp; Joint Working Group of the Federal and Lander Ministers of the Environment</t>
  </si>
  <si>
    <t>TDI (meaning the daily dose of 2,3,7,8-TCDD which is assumed to have no adverse effects on human health if taken constantly over a lifetime), which shall be a guideline for measures against dioxins taken by the national government and local governments, shall not exceed 4 pg/kg bw.  Established based upon effects due to exposure during the fetal period which is the most sensitive period.  Manifestation of effects such as carcinogenicity would only occur as a result of higher exposure than the established TDI.  TDI value is determined by extrapolating results of animal tests for humans, multiplied by a factor of 0.1 for taking account of uncertainty.</t>
  </si>
  <si>
    <t>Czech Republic</t>
  </si>
  <si>
    <t>[25]</t>
  </si>
  <si>
    <r>
      <t xml:space="preserve">Carlon, C. (Ed.) (2007). Derivation methods of soil screening values in Europe. A review and evaluation of national procedures towards harmonization. European Commission, Joint Research Centre, Ispra, EUR 22805-EN, 306 pp.  </t>
    </r>
    <r>
      <rPr>
        <sz val="10"/>
        <color indexed="12"/>
        <rFont val="Arial"/>
        <family val="2"/>
      </rPr>
      <t>http://eusoils.jrc.ec.europa.eu/esdb_archive/eusoils_docs/other/EUR22805.pdf</t>
    </r>
  </si>
  <si>
    <r>
      <t xml:space="preserve">Soil conc: As provided in Ref [25]
TDI: As provided in Ref [1]
</t>
    </r>
    <r>
      <rPr>
        <i/>
        <sz val="10"/>
        <rFont val="Arial"/>
        <family val="2"/>
      </rPr>
      <t>**Cited soil conc derivation source [26]</t>
    </r>
  </si>
  <si>
    <t>[26]</t>
  </si>
  <si>
    <t>Austrian Standard S 2088-2: Contaminated Sites – Part 2: Risk assessment for polluted soil concerning impacts on surface environments; Austrian Standards Institute, June 2000.</t>
  </si>
  <si>
    <t>Federal Environment Agency Austria; Contaminated Sites Department</t>
  </si>
  <si>
    <t>28-73 ng/kg bw (maternal body burden)</t>
  </si>
  <si>
    <t>range of LOAELs across multiple studies for developmental and reproductive effects in rats and monkeys</t>
  </si>
  <si>
    <r>
      <t>TDI = BB * [1-exp(-ln(2)/t</t>
    </r>
    <r>
      <rPr>
        <vertAlign val="subscript"/>
        <sz val="10"/>
        <rFont val="Arial"/>
        <family val="2"/>
      </rPr>
      <t>1/2</t>
    </r>
    <r>
      <rPr>
        <sz val="10"/>
        <rFont val="Arial"/>
        <family val="0"/>
      </rPr>
      <t xml:space="preserve">)] / f </t>
    </r>
  </si>
  <si>
    <t>BB</t>
  </si>
  <si>
    <r>
      <t>t</t>
    </r>
    <r>
      <rPr>
        <vertAlign val="subscript"/>
        <sz val="10"/>
        <rFont val="Arial"/>
        <family val="2"/>
      </rPr>
      <t>1/2</t>
    </r>
  </si>
  <si>
    <t>f</t>
  </si>
  <si>
    <t>pg/kg</t>
  </si>
  <si>
    <t>yrs</t>
  </si>
  <si>
    <t>days</t>
  </si>
  <si>
    <t>40 ng/kg bw
(maternal body burden)</t>
  </si>
  <si>
    <t>TDI (RfD)
(pg/kg-d)</t>
  </si>
  <si>
    <t>An estimated human daily intake (EHDI) of 20 pg/kg bw/day was calculated from the estimated steady state TCDD body burden in the rat dams at the LOEL of 40 ng/kg bw.  Application of a 9.6-fold safety factor to the EHDI yielded a TDI of 2 pg/kg bw/day. Due to the long half-lives of TCDD and related compounds in the human body, this figure was converted to a TWI of 14 pg/kg bw.</t>
  </si>
  <si>
    <r>
      <t>t</t>
    </r>
    <r>
      <rPr>
        <vertAlign val="subscript"/>
        <sz val="10"/>
        <rFont val="Arial"/>
        <family val="2"/>
      </rPr>
      <t>1/2</t>
    </r>
    <r>
      <rPr>
        <sz val="10"/>
        <rFont val="Arial"/>
        <family val="2"/>
      </rPr>
      <t xml:space="preserve"> &amp; f not specified explicitly in Ref [19], but confirmed based on calculation of the TDI from the specified tissue burden.</t>
    </r>
  </si>
  <si>
    <r>
      <t xml:space="preserve">LOAEL for reproductive effects in Wistar rats
</t>
    </r>
    <r>
      <rPr>
        <i/>
        <sz val="10"/>
        <rFont val="Arial"/>
        <family val="2"/>
      </rPr>
      <t>(Faqi et al., 1998)</t>
    </r>
  </si>
  <si>
    <r>
      <t xml:space="preserve">NOAEL for reproductive effects in Holzman rats </t>
    </r>
    <r>
      <rPr>
        <i/>
        <sz val="10"/>
        <rFont val="Arial"/>
        <family val="2"/>
      </rPr>
      <t>(Ohsako et al., 2001)</t>
    </r>
    <r>
      <rPr>
        <sz val="10"/>
        <rFont val="Arial"/>
        <family val="2"/>
      </rPr>
      <t xml:space="preserve">
LOAEL for reproductive effects in Wistar rats
</t>
    </r>
    <r>
      <rPr>
        <i/>
        <sz val="10"/>
        <rFont val="Arial"/>
        <family val="2"/>
      </rPr>
      <t>(Faqi et al., 1998)</t>
    </r>
  </si>
  <si>
    <t>NOAEL:
16-22 ng/kg bw
LOAEL:
28-42 ng/kg bw
(range of total body burdens as estimated by two different models)</t>
  </si>
  <si>
    <t>Studies of liver toxicity and reproductive and immunotoxicology in the various laboratory animal species identified a no-effect level of 1000 pg/kg-day. Pharmacokinetic data indicated that this was equivalent to a dose of 100 pg/kg-day in humans. Because of the inadequate data based on reproductive effects in humans, an uncertainty factor of 10 was employed by the Consultation and therefore a TDI of 10 pg/kg-day was recommended.</t>
  </si>
  <si>
    <t>[27]</t>
  </si>
  <si>
    <t>70 kg</t>
  </si>
  <si>
    <t>Adopted the TDI recommended by JECFA (2001)</t>
  </si>
  <si>
    <t>No information located</t>
  </si>
  <si>
    <t>Pathways considered</t>
  </si>
  <si>
    <r>
      <t xml:space="preserve">WHO (1991). Summary Report – Consultation on Tolerable Daily Intake from Food of PCDDs and PCDFs. Bilthoven, the Netherlands, December 1990, EUR/ICP/PCS 030(S) 0369n, World Health Organization Regional Office for Europe, Copenhagen.  </t>
    </r>
    <r>
      <rPr>
        <sz val="10"/>
        <color indexed="12"/>
        <rFont val="Arial"/>
        <family val="2"/>
      </rPr>
      <t>http://whqlibdoc.who.int/euro/-1993/EUR_ICP_PCS_030(S).pdf</t>
    </r>
  </si>
  <si>
    <t>1.  inhalation of soil particles</t>
  </si>
  <si>
    <t>Includes both non-cancer TDI and cancer SF approaches</t>
  </si>
  <si>
    <t>TDI and oSF Approach</t>
  </si>
  <si>
    <r>
      <t xml:space="preserve">1 </t>
    </r>
    <r>
      <rPr>
        <vertAlign val="superscript"/>
        <sz val="10"/>
        <rFont val="Arial"/>
        <family val="2"/>
      </rPr>
      <t>[4]</t>
    </r>
  </si>
  <si>
    <t>Table 1b.  Tolerable Daily Intake (TDI) Values Developed by Specific Nations</t>
  </si>
  <si>
    <t>Nation -- Agency</t>
  </si>
  <si>
    <t>International Organization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</si>
</sst>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0.0000"/>
    <numFmt numFmtId="166" formatCode="0.000"/>
    <numFmt numFmtId="167" formatCode="0.0"/>
    <numFmt numFmtId="168" formatCode="0.00000"/>
    <numFmt numFmtId="169" formatCode="#,##0.0"/>
    <numFmt numFmtId="170" formatCode="0.0E+00"/>
    <numFmt numFmtId="171" formatCode="0E+00"/>
    <numFmt numFmtId="172" formatCode="0.0000000"/>
    <numFmt numFmtId="173" formatCode="0.000000"/>
    <numFmt numFmtId="174" formatCode="[$-409]dddd\,\ mmmm\ dd\,\ yyyy"/>
    <numFmt numFmtId="175" formatCode="[$-409]d\-mmm\-yy;@"/>
    <numFmt numFmtId="176" formatCode="&quot;Yes&quot;;&quot;Yes&quot;;&quot;No&quot;"/>
    <numFmt numFmtId="177" formatCode="&quot;True&quot;;&quot;True&quot;;&quot;False&quot;"/>
    <numFmt numFmtId="178" formatCode="&quot;On&quot;;&quot;On&quot;;&quot;Off&quot;"/>
    <numFmt numFmtId="179" formatCode="[$€-2]\ #,##0.00_);[Red]\([$€-2]\ #,##0.00\)"/>
  </numFmts>
  <fonts count="29">
    <font>
      <sz val="10"/>
      <name val="Arial"/>
      <family val="0"/>
    </font>
    <font>
      <b/>
      <sz val="10"/>
      <name val="Arial"/>
      <family val="2"/>
    </font>
    <font>
      <sz val="9"/>
      <name val="Arial"/>
      <family val="2"/>
    </font>
    <font>
      <sz val="8"/>
      <name val="Arial"/>
      <family val="0"/>
    </font>
    <font>
      <sz val="10"/>
      <color indexed="12"/>
      <name val="Arial"/>
      <family val="2"/>
    </font>
    <font>
      <i/>
      <sz val="10"/>
      <name val="Arial"/>
      <family val="2"/>
    </font>
    <font>
      <u val="single"/>
      <sz val="10"/>
      <color indexed="12"/>
      <name val="Arial"/>
      <family val="0"/>
    </font>
    <font>
      <b/>
      <sz val="14"/>
      <name val="Arial"/>
      <family val="2"/>
    </font>
    <font>
      <b/>
      <u val="single"/>
      <sz val="10"/>
      <name val="Arial"/>
      <family val="2"/>
    </font>
    <font>
      <u val="single"/>
      <sz val="10"/>
      <name val="Arial"/>
      <family val="2"/>
    </font>
    <font>
      <vertAlign val="subscript"/>
      <sz val="10"/>
      <name val="Arial"/>
      <family val="2"/>
    </font>
    <font>
      <sz val="10"/>
      <color indexed="10"/>
      <name val="Arial"/>
      <family val="2"/>
    </font>
    <font>
      <b/>
      <vertAlign val="subscript"/>
      <sz val="10"/>
      <name val="Arial"/>
      <family val="2"/>
    </font>
    <font>
      <vertAlign val="superscript"/>
      <sz val="10"/>
      <name val="Arial"/>
      <family val="2"/>
    </font>
    <font>
      <b/>
      <sz val="12"/>
      <name val="Arial"/>
      <family val="2"/>
    </font>
    <font>
      <i/>
      <sz val="11"/>
      <name val="Arial"/>
      <family val="2"/>
    </font>
    <font>
      <vertAlign val="superscript"/>
      <sz val="9"/>
      <name val="Arial"/>
      <family val="2"/>
    </font>
    <font>
      <i/>
      <sz val="9"/>
      <name val="Arial"/>
      <family val="2"/>
    </font>
    <font>
      <i/>
      <sz val="9"/>
      <color indexed="10"/>
      <name val="Arial"/>
      <family val="2"/>
    </font>
    <font>
      <u val="single"/>
      <sz val="10"/>
      <color indexed="36"/>
      <name val="Arial"/>
      <family val="0"/>
    </font>
    <font>
      <i/>
      <sz val="10"/>
      <color indexed="10"/>
      <name val="Arial"/>
      <family val="2"/>
    </font>
    <font>
      <b/>
      <sz val="11"/>
      <name val="Arial"/>
      <family val="2"/>
    </font>
    <font>
      <sz val="11"/>
      <name val="Arial"/>
      <family val="0"/>
    </font>
    <font>
      <sz val="10"/>
      <color indexed="23"/>
      <name val="Arial"/>
      <family val="2"/>
    </font>
    <font>
      <b/>
      <sz val="10"/>
      <color indexed="23"/>
      <name val="Arial"/>
      <family val="2"/>
    </font>
    <font>
      <b/>
      <sz val="9"/>
      <name val="Arial"/>
      <family val="2"/>
    </font>
    <font>
      <sz val="10.25"/>
      <name val="Arial"/>
      <family val="2"/>
    </font>
    <font>
      <sz val="14"/>
      <name val="Wingdings"/>
      <family val="0"/>
    </font>
    <font>
      <sz val="12"/>
      <name val="Wingdings"/>
      <family val="0"/>
    </font>
  </fonts>
  <fills count="7">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5"/>
        <bgColor indexed="64"/>
      </patternFill>
    </fill>
    <fill>
      <patternFill patternType="solid">
        <fgColor indexed="49"/>
        <bgColor indexed="64"/>
      </patternFill>
    </fill>
    <fill>
      <patternFill patternType="solid">
        <fgColor indexed="11"/>
        <bgColor indexed="64"/>
      </patternFill>
    </fill>
  </fills>
  <borders count="39">
    <border>
      <left/>
      <right/>
      <top/>
      <bottom/>
      <diagonal/>
    </border>
    <border>
      <left style="thin"/>
      <right style="thin"/>
      <top>
        <color indexed="63"/>
      </top>
      <bottom style="thin"/>
    </border>
    <border>
      <left style="thin"/>
      <right style="thin"/>
      <top style="thin"/>
      <bottom style="hair"/>
    </border>
    <border>
      <left style="thin"/>
      <right style="thin"/>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style="thin"/>
      <bottom style="thin"/>
    </border>
    <border>
      <left style="thin"/>
      <right>
        <color indexed="63"/>
      </right>
      <top>
        <color indexed="63"/>
      </top>
      <bottom style="thin"/>
    </border>
    <border>
      <left style="thin"/>
      <right>
        <color indexed="63"/>
      </right>
      <top style="thin"/>
      <bottom style="hair"/>
    </border>
    <border>
      <left style="thin"/>
      <right style="thin"/>
      <top>
        <color indexed="63"/>
      </top>
      <bottom style="double"/>
    </border>
    <border>
      <left style="thin"/>
      <right style="thin"/>
      <top style="thin"/>
      <bottom style="double"/>
    </border>
    <border>
      <left>
        <color indexed="63"/>
      </left>
      <right style="thin"/>
      <top style="thin"/>
      <bottom style="thin"/>
    </border>
    <border>
      <left style="thin"/>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medium"/>
    </border>
    <border>
      <left style="thin"/>
      <right style="thin"/>
      <top style="medium"/>
      <bottom style="medium"/>
    </border>
    <border>
      <left style="thin"/>
      <right style="thin"/>
      <top style="medium"/>
      <bottom style="thin"/>
    </border>
    <border>
      <left style="thin"/>
      <right>
        <color indexed="63"/>
      </right>
      <top style="medium"/>
      <bottom style="thin"/>
    </border>
    <border>
      <left style="thin"/>
      <right style="thin"/>
      <top>
        <color indexed="63"/>
      </top>
      <bottom style="medium"/>
    </border>
    <border>
      <left style="thin"/>
      <right>
        <color indexed="63"/>
      </right>
      <top style="thin"/>
      <bottom>
        <color indexed="63"/>
      </bottom>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thin"/>
      <bottom>
        <color indexed="63"/>
      </bottom>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style="hair"/>
      <bottom style="hair"/>
    </border>
    <border>
      <left style="thin"/>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45">
    <xf numFmtId="0" fontId="0" fillId="0" borderId="0" xfId="0" applyAlignment="1">
      <alignment/>
    </xf>
    <xf numFmtId="0" fontId="0" fillId="0" borderId="0" xfId="0" applyAlignment="1">
      <alignment wrapText="1"/>
    </xf>
    <xf numFmtId="0" fontId="0" fillId="0" borderId="0" xfId="0" applyAlignment="1">
      <alignment horizontal="left"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horizontal="center" vertical="top" wrapText="1"/>
    </xf>
    <xf numFmtId="0" fontId="0" fillId="0" borderId="2" xfId="0" applyFont="1" applyFill="1" applyBorder="1" applyAlignment="1">
      <alignment horizontal="center" vertical="top" wrapText="1"/>
    </xf>
    <xf numFmtId="0" fontId="0" fillId="0" borderId="1" xfId="0" applyFont="1" applyFill="1" applyBorder="1" applyAlignment="1">
      <alignment horizontal="center" vertical="top" wrapText="1"/>
    </xf>
    <xf numFmtId="3" fontId="0" fillId="0" borderId="1" xfId="0" applyNumberFormat="1" applyFont="1" applyFill="1" applyBorder="1" applyAlignment="1">
      <alignment horizontal="center" vertical="top" wrapText="1"/>
    </xf>
    <xf numFmtId="0" fontId="0" fillId="0" borderId="1" xfId="0" applyNumberFormat="1" applyFont="1" applyFill="1" applyBorder="1" applyAlignment="1">
      <alignment vertical="top" wrapText="1"/>
    </xf>
    <xf numFmtId="0" fontId="0" fillId="0" borderId="3" xfId="0" applyFont="1" applyFill="1" applyBorder="1" applyAlignment="1">
      <alignment vertical="top" wrapText="1"/>
    </xf>
    <xf numFmtId="3" fontId="0" fillId="0" borderId="2" xfId="0" applyNumberFormat="1" applyFont="1" applyFill="1" applyBorder="1" applyAlignment="1">
      <alignment horizontal="center" vertical="top" wrapText="1"/>
    </xf>
    <xf numFmtId="0" fontId="0" fillId="0" borderId="3" xfId="0" applyFont="1" applyBorder="1" applyAlignment="1">
      <alignment horizontal="left" vertical="top" wrapText="1"/>
    </xf>
    <xf numFmtId="0" fontId="0" fillId="0" borderId="3" xfId="0" applyFont="1" applyBorder="1" applyAlignment="1">
      <alignment horizontal="center" vertical="top" wrapText="1"/>
    </xf>
    <xf numFmtId="0" fontId="0" fillId="0" borderId="4" xfId="0" applyFont="1" applyBorder="1" applyAlignment="1">
      <alignment horizontal="left" vertical="top" wrapText="1"/>
    </xf>
    <xf numFmtId="49" fontId="0" fillId="0" borderId="3" xfId="0" applyNumberFormat="1" applyFont="1" applyBorder="1" applyAlignment="1">
      <alignment horizontal="left" vertical="top" wrapText="1"/>
    </xf>
    <xf numFmtId="3" fontId="0" fillId="0" borderId="4" xfId="0" applyNumberFormat="1" applyFont="1" applyBorder="1" applyAlignment="1">
      <alignment horizontal="center" vertical="top" wrapText="1"/>
    </xf>
    <xf numFmtId="0" fontId="0" fillId="0" borderId="0" xfId="0" applyAlignment="1">
      <alignment horizontal="left"/>
    </xf>
    <xf numFmtId="0" fontId="9" fillId="0" borderId="0" xfId="0" applyFont="1" applyAlignment="1">
      <alignment horizontal="left"/>
    </xf>
    <xf numFmtId="0" fontId="0" fillId="0" borderId="0" xfId="0" applyAlignment="1">
      <alignment horizontal="center"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wrapText="1"/>
    </xf>
    <xf numFmtId="0" fontId="0" fillId="0" borderId="5" xfId="0" applyFont="1" applyFill="1" applyBorder="1" applyAlignment="1">
      <alignment horizontal="center" vertical="top" wrapText="1"/>
    </xf>
    <xf numFmtId="0" fontId="0" fillId="0" borderId="0" xfId="0" applyFill="1" applyAlignment="1">
      <alignment wrapText="1"/>
    </xf>
    <xf numFmtId="0" fontId="0" fillId="0" borderId="6" xfId="0" applyFont="1" applyFill="1" applyBorder="1" applyAlignment="1">
      <alignment horizontal="center" vertical="top" wrapText="1"/>
    </xf>
    <xf numFmtId="3" fontId="0" fillId="0" borderId="6" xfId="0" applyNumberFormat="1" applyFont="1" applyFill="1" applyBorder="1" applyAlignment="1">
      <alignment horizontal="center" vertical="top" wrapText="1"/>
    </xf>
    <xf numFmtId="0" fontId="0" fillId="2" borderId="0" xfId="0" applyFill="1" applyAlignment="1">
      <alignment horizontal="center"/>
    </xf>
    <xf numFmtId="0" fontId="0" fillId="0" borderId="0" xfId="0" applyAlignment="1">
      <alignment horizontal="center"/>
    </xf>
    <xf numFmtId="1" fontId="0" fillId="0" borderId="0" xfId="0" applyNumberFormat="1" applyAlignment="1">
      <alignment horizontal="center"/>
    </xf>
    <xf numFmtId="0" fontId="0" fillId="0" borderId="5" xfId="0" applyFont="1" applyFill="1" applyBorder="1" applyAlignment="1">
      <alignment horizontal="left" vertical="top" wrapText="1"/>
    </xf>
    <xf numFmtId="0" fontId="0" fillId="0" borderId="7" xfId="0" applyFont="1" applyFill="1" applyBorder="1" applyAlignment="1">
      <alignment horizontal="center" vertical="top" wrapText="1"/>
    </xf>
    <xf numFmtId="3" fontId="0" fillId="0" borderId="7" xfId="0" applyNumberFormat="1" applyFont="1" applyFill="1" applyBorder="1" applyAlignment="1">
      <alignment horizontal="center" vertical="top" wrapText="1"/>
    </xf>
    <xf numFmtId="3" fontId="0" fillId="0" borderId="8" xfId="0" applyNumberFormat="1" applyFont="1" applyBorder="1" applyAlignment="1">
      <alignment horizontal="center" vertical="top" wrapText="1"/>
    </xf>
    <xf numFmtId="11" fontId="0" fillId="0" borderId="0" xfId="0" applyNumberFormat="1" applyAlignment="1">
      <alignment/>
    </xf>
    <xf numFmtId="0" fontId="0" fillId="0" borderId="0" xfId="0" applyNumberFormat="1" applyAlignment="1">
      <alignment/>
    </xf>
    <xf numFmtId="0" fontId="1" fillId="0" borderId="0" xfId="0" applyFont="1" applyAlignment="1">
      <alignment horizontal="right"/>
    </xf>
    <xf numFmtId="167" fontId="1" fillId="0" borderId="0" xfId="0" applyNumberFormat="1" applyFont="1" applyAlignment="1">
      <alignment horizontal="center"/>
    </xf>
    <xf numFmtId="0" fontId="1" fillId="0" borderId="0" xfId="0" applyFont="1" applyAlignment="1">
      <alignment/>
    </xf>
    <xf numFmtId="0" fontId="1" fillId="0" borderId="0" xfId="0" applyFont="1" applyAlignment="1">
      <alignment horizontal="center"/>
    </xf>
    <xf numFmtId="17" fontId="0" fillId="0" borderId="1" xfId="0" applyNumberFormat="1" applyFont="1" applyFill="1" applyBorder="1" applyAlignment="1" quotePrefix="1">
      <alignment horizontal="center" vertical="top" wrapText="1"/>
    </xf>
    <xf numFmtId="49" fontId="0" fillId="0" borderId="1" xfId="0" applyNumberFormat="1" applyFont="1" applyFill="1" applyBorder="1" applyAlignment="1">
      <alignment horizontal="left" vertical="top" wrapText="1"/>
    </xf>
    <xf numFmtId="0" fontId="0" fillId="0" borderId="9"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3" borderId="6" xfId="0" applyFont="1" applyFill="1" applyBorder="1" applyAlignment="1">
      <alignment horizontal="center" vertical="top" wrapText="1"/>
    </xf>
    <xf numFmtId="3" fontId="0" fillId="3" borderId="6" xfId="0" applyNumberFormat="1" applyFont="1" applyFill="1" applyBorder="1" applyAlignment="1">
      <alignment horizontal="center" vertical="top" wrapText="1"/>
    </xf>
    <xf numFmtId="0" fontId="0" fillId="3" borderId="2" xfId="0" applyFont="1" applyFill="1" applyBorder="1" applyAlignment="1">
      <alignment horizontal="center" vertical="top" wrapText="1"/>
    </xf>
    <xf numFmtId="3" fontId="0" fillId="3" borderId="1" xfId="0" applyNumberFormat="1" applyFont="1" applyFill="1" applyBorder="1" applyAlignment="1">
      <alignment horizontal="center" vertical="top" wrapText="1"/>
    </xf>
    <xf numFmtId="0" fontId="1" fillId="0" borderId="0" xfId="0" applyFont="1" applyAlignment="1">
      <alignment wrapText="1"/>
    </xf>
    <xf numFmtId="0" fontId="0" fillId="3" borderId="4" xfId="0" applyFont="1" applyFill="1" applyBorder="1" applyAlignment="1">
      <alignment horizontal="center" vertical="top" wrapText="1"/>
    </xf>
    <xf numFmtId="0" fontId="0" fillId="0" borderId="7" xfId="0" applyFont="1" applyFill="1" applyBorder="1" applyAlignment="1" quotePrefix="1">
      <alignment horizontal="center" vertical="top" wrapText="1"/>
    </xf>
    <xf numFmtId="0" fontId="0" fillId="0" borderId="11" xfId="0" applyFont="1" applyFill="1" applyBorder="1" applyAlignment="1">
      <alignment horizontal="center" vertical="top"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2" fontId="0" fillId="0" borderId="0" xfId="0" applyNumberFormat="1" applyAlignment="1">
      <alignment/>
    </xf>
    <xf numFmtId="9" fontId="0" fillId="0" borderId="3" xfId="0" applyNumberFormat="1" applyFont="1" applyFill="1" applyBorder="1" applyAlignment="1">
      <alignment horizontal="center" vertical="top" wrapText="1"/>
    </xf>
    <xf numFmtId="0" fontId="8" fillId="0" borderId="0" xfId="0" applyFont="1" applyFill="1" applyAlignment="1">
      <alignment horizontal="center" vertical="center" wrapText="1"/>
    </xf>
    <xf numFmtId="0" fontId="0" fillId="0" borderId="14" xfId="0" applyFont="1" applyFill="1" applyBorder="1" applyAlignment="1">
      <alignment horizontal="left" vertical="top" wrapText="1"/>
    </xf>
    <xf numFmtId="0" fontId="0" fillId="0" borderId="15" xfId="0" applyFont="1" applyFill="1" applyBorder="1" applyAlignment="1">
      <alignment horizontal="center" vertical="top" wrapText="1"/>
    </xf>
    <xf numFmtId="0" fontId="0" fillId="4" borderId="4" xfId="0" applyFont="1" applyFill="1" applyBorder="1" applyAlignment="1">
      <alignment horizontal="center" vertical="top" wrapText="1"/>
    </xf>
    <xf numFmtId="3" fontId="0" fillId="4" borderId="8" xfId="0" applyNumberFormat="1" applyFont="1" applyFill="1" applyBorder="1" applyAlignment="1">
      <alignment horizontal="center" vertical="top" wrapText="1"/>
    </xf>
    <xf numFmtId="0" fontId="0" fillId="4" borderId="8" xfId="0" applyFont="1" applyFill="1" applyBorder="1" applyAlignment="1">
      <alignment horizontal="center" vertical="top" wrapText="1"/>
    </xf>
    <xf numFmtId="171" fontId="0" fillId="4" borderId="8" xfId="0" applyNumberFormat="1" applyFont="1" applyFill="1" applyBorder="1" applyAlignment="1">
      <alignment horizontal="center" vertical="top" wrapText="1"/>
    </xf>
    <xf numFmtId="0" fontId="0" fillId="4" borderId="16" xfId="0" applyFont="1" applyFill="1" applyBorder="1" applyAlignment="1">
      <alignment horizontal="center" vertical="top" wrapText="1"/>
    </xf>
    <xf numFmtId="0" fontId="0" fillId="4" borderId="0" xfId="0" applyFont="1" applyFill="1" applyBorder="1" applyAlignment="1">
      <alignment horizontal="center" vertical="top" wrapText="1"/>
    </xf>
    <xf numFmtId="3" fontId="0" fillId="4" borderId="17" xfId="0" applyNumberFormat="1" applyFont="1" applyFill="1" applyBorder="1" applyAlignment="1" quotePrefix="1">
      <alignment horizontal="center" vertical="top" wrapText="1"/>
    </xf>
    <xf numFmtId="0" fontId="0" fillId="0" borderId="8" xfId="0" applyFont="1" applyFill="1" applyBorder="1" applyAlignment="1">
      <alignment horizontal="center" vertical="top" wrapText="1"/>
    </xf>
    <xf numFmtId="171" fontId="0" fillId="4" borderId="4" xfId="0" applyNumberFormat="1" applyFont="1" applyFill="1" applyBorder="1" applyAlignment="1">
      <alignment horizontal="center" vertical="top" wrapText="1"/>
    </xf>
    <xf numFmtId="0" fontId="2" fillId="0" borderId="0" xfId="0" applyFont="1" applyFill="1" applyAlignment="1">
      <alignment vertical="top" wrapText="1"/>
    </xf>
    <xf numFmtId="0" fontId="9" fillId="0" borderId="0" xfId="0" applyFont="1" applyFill="1" applyAlignment="1">
      <alignment horizontal="center" vertical="center" wrapText="1"/>
    </xf>
    <xf numFmtId="0" fontId="1" fillId="0" borderId="0" xfId="0" applyFont="1" applyFill="1" applyAlignment="1">
      <alignment vertical="top" wrapText="1"/>
    </xf>
    <xf numFmtId="0" fontId="1" fillId="5" borderId="13" xfId="0" applyFont="1" applyFill="1" applyBorder="1" applyAlignment="1">
      <alignment horizontal="center" vertical="center" wrapText="1"/>
    </xf>
    <xf numFmtId="17" fontId="0" fillId="0" borderId="1" xfId="0" applyNumberFormat="1" applyFont="1" applyFill="1" applyBorder="1" applyAlignment="1">
      <alignment horizontal="center" vertical="top" wrapText="1"/>
    </xf>
    <xf numFmtId="0" fontId="0" fillId="0" borderId="0" xfId="0" applyFont="1" applyAlignment="1">
      <alignment wrapText="1"/>
    </xf>
    <xf numFmtId="0" fontId="0" fillId="0" borderId="0" xfId="0" applyAlignment="1">
      <alignment horizontal="right"/>
    </xf>
    <xf numFmtId="0" fontId="0" fillId="0" borderId="0" xfId="0" applyAlignment="1">
      <alignment/>
    </xf>
    <xf numFmtId="0" fontId="0" fillId="0" borderId="0" xfId="0" applyFill="1" applyAlignment="1">
      <alignment/>
    </xf>
    <xf numFmtId="0" fontId="0" fillId="0" borderId="10" xfId="0" applyFont="1" applyFill="1" applyBorder="1" applyAlignment="1" quotePrefix="1">
      <alignment horizontal="center" vertical="top" wrapText="1"/>
    </xf>
    <xf numFmtId="17" fontId="0" fillId="0" borderId="10" xfId="0" applyNumberFormat="1" applyFont="1" applyFill="1" applyBorder="1" applyAlignment="1" quotePrefix="1">
      <alignment horizontal="center" vertical="top" wrapText="1"/>
    </xf>
    <xf numFmtId="0" fontId="0" fillId="0" borderId="9" xfId="0" applyFont="1" applyFill="1" applyBorder="1" applyAlignment="1" quotePrefix="1">
      <alignment horizontal="center" vertical="top" wrapText="1"/>
    </xf>
    <xf numFmtId="175" fontId="0" fillId="0" borderId="9" xfId="0" applyNumberFormat="1" applyFont="1" applyFill="1" applyBorder="1" applyAlignment="1">
      <alignment horizontal="center" vertical="top" wrapText="1"/>
    </xf>
    <xf numFmtId="0" fontId="15" fillId="0" borderId="0" xfId="0" applyFont="1" applyAlignment="1">
      <alignment vertical="top"/>
    </xf>
    <xf numFmtId="3" fontId="0" fillId="0" borderId="3" xfId="0" applyNumberFormat="1" applyFont="1" applyFill="1" applyBorder="1" applyAlignment="1">
      <alignment horizontal="center" vertical="top" wrapText="1"/>
    </xf>
    <xf numFmtId="0" fontId="0" fillId="3" borderId="3" xfId="0" applyFont="1" applyFill="1" applyBorder="1" applyAlignment="1">
      <alignment horizontal="center" vertical="top" wrapText="1"/>
    </xf>
    <xf numFmtId="0" fontId="0" fillId="0" borderId="0" xfId="0" applyAlignment="1">
      <alignment horizontal="left" indent="2"/>
    </xf>
    <xf numFmtId="0" fontId="1" fillId="0" borderId="18" xfId="0" applyFont="1" applyBorder="1" applyAlignment="1">
      <alignment/>
    </xf>
    <xf numFmtId="0" fontId="0" fillId="0" borderId="19" xfId="0" applyBorder="1" applyAlignment="1">
      <alignment horizontal="left" indent="2"/>
    </xf>
    <xf numFmtId="0" fontId="0" fillId="0" borderId="19" xfId="0" applyBorder="1" applyAlignment="1">
      <alignment horizontal="center"/>
    </xf>
    <xf numFmtId="0" fontId="0" fillId="0" borderId="0" xfId="0" applyBorder="1" applyAlignment="1">
      <alignment horizontal="center"/>
    </xf>
    <xf numFmtId="0" fontId="0" fillId="0" borderId="0" xfId="0" applyBorder="1" applyAlignment="1">
      <alignment horizontal="left" indent="2"/>
    </xf>
    <xf numFmtId="0" fontId="0" fillId="0" borderId="18" xfId="0" applyBorder="1" applyAlignment="1">
      <alignment horizontal="center"/>
    </xf>
    <xf numFmtId="0" fontId="17" fillId="0" borderId="18" xfId="0" applyFont="1" applyBorder="1" applyAlignment="1">
      <alignment horizontal="left" indent="4"/>
    </xf>
    <xf numFmtId="0" fontId="1" fillId="0" borderId="18" xfId="0" applyFont="1" applyBorder="1" applyAlignment="1">
      <alignment horizontal="left"/>
    </xf>
    <xf numFmtId="0" fontId="0" fillId="0" borderId="4" xfId="0" applyFont="1" applyFill="1" applyBorder="1" applyAlignment="1">
      <alignment horizontal="center" vertical="top" wrapText="1"/>
    </xf>
    <xf numFmtId="0" fontId="17" fillId="0" borderId="0" xfId="0" applyFont="1" applyBorder="1" applyAlignment="1">
      <alignment horizontal="left" indent="4"/>
    </xf>
    <xf numFmtId="0" fontId="0" fillId="0" borderId="20" xfId="0" applyBorder="1" applyAlignment="1">
      <alignment horizontal="center"/>
    </xf>
    <xf numFmtId="0" fontId="0" fillId="0" borderId="20" xfId="0" applyBorder="1" applyAlignment="1">
      <alignment horizontal="left" indent="2"/>
    </xf>
    <xf numFmtId="0" fontId="20" fillId="0" borderId="18" xfId="0" applyFont="1" applyBorder="1" applyAlignment="1">
      <alignment horizontal="left" indent="2"/>
    </xf>
    <xf numFmtId="16" fontId="0" fillId="0" borderId="0" xfId="0" applyNumberFormat="1" applyBorder="1" applyAlignment="1" quotePrefix="1">
      <alignment horizontal="center"/>
    </xf>
    <xf numFmtId="9" fontId="0" fillId="0" borderId="3" xfId="21" applyFont="1" applyFill="1" applyBorder="1" applyAlignment="1">
      <alignment horizontal="center" vertical="top" wrapText="1"/>
    </xf>
    <xf numFmtId="0" fontId="21" fillId="0" borderId="0" xfId="0" applyFont="1" applyAlignment="1">
      <alignment/>
    </xf>
    <xf numFmtId="0" fontId="0" fillId="0" borderId="0" xfId="0" applyFont="1" applyFill="1" applyBorder="1" applyAlignment="1">
      <alignment horizontal="center" vertical="top" wrapText="1"/>
    </xf>
    <xf numFmtId="0" fontId="0" fillId="0" borderId="21" xfId="0" applyFont="1" applyBorder="1" applyAlignment="1">
      <alignment horizontal="left" vertical="top" wrapText="1"/>
    </xf>
    <xf numFmtId="0" fontId="7" fillId="0" borderId="0" xfId="0" applyFont="1" applyAlignment="1">
      <alignment horizontal="center" vertical="top"/>
    </xf>
    <xf numFmtId="0" fontId="0" fillId="0" borderId="0" xfId="0" applyFont="1" applyBorder="1" applyAlignment="1">
      <alignment horizontal="center" vertical="top" wrapText="1"/>
    </xf>
    <xf numFmtId="0" fontId="7" fillId="0" borderId="0" xfId="0" applyFont="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applyAlignment="1" quotePrefix="1">
      <alignment horizontal="center" vertical="top" wrapText="1"/>
    </xf>
    <xf numFmtId="3" fontId="0" fillId="0" borderId="0" xfId="0" applyNumberFormat="1" applyFont="1" applyFill="1" applyBorder="1" applyAlignment="1">
      <alignment horizontal="center" vertical="top" wrapText="1"/>
    </xf>
    <xf numFmtId="15" fontId="0" fillId="0" borderId="0" xfId="0" applyNumberFormat="1" applyFont="1" applyBorder="1" applyAlignment="1" quotePrefix="1">
      <alignment horizontal="center" vertical="top" wrapText="1"/>
    </xf>
    <xf numFmtId="9" fontId="0" fillId="0" borderId="0" xfId="21" applyFont="1" applyFill="1" applyBorder="1" applyAlignment="1">
      <alignment horizontal="center" vertical="top" wrapText="1"/>
    </xf>
    <xf numFmtId="0" fontId="0" fillId="0" borderId="0" xfId="0" applyFont="1" applyBorder="1" applyAlignment="1">
      <alignment horizontal="left" vertical="top" wrapText="1"/>
    </xf>
    <xf numFmtId="49" fontId="0" fillId="0" borderId="0"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14" xfId="0" applyFont="1" applyBorder="1" applyAlignment="1">
      <alignment horizontal="left" vertical="top" wrapText="1"/>
    </xf>
    <xf numFmtId="0" fontId="0" fillId="0" borderId="3" xfId="0" applyNumberFormat="1" applyFont="1" applyBorder="1" applyAlignment="1">
      <alignment horizontal="left" vertical="top" wrapText="1"/>
    </xf>
    <xf numFmtId="0" fontId="0" fillId="0" borderId="12" xfId="0" applyFont="1" applyFill="1" applyBorder="1" applyAlignment="1">
      <alignment horizontal="center" vertical="center" wrapText="1"/>
    </xf>
    <xf numFmtId="0" fontId="22" fillId="0" borderId="0" xfId="0" applyFont="1" applyAlignment="1">
      <alignment horizontal="left"/>
    </xf>
    <xf numFmtId="0" fontId="0" fillId="0" borderId="0" xfId="0" applyFont="1" applyAlignment="1">
      <alignmen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quotePrefix="1">
      <alignment horizontal="center" vertical="center" wrapText="1"/>
    </xf>
    <xf numFmtId="0" fontId="0" fillId="0" borderId="1" xfId="0" applyFont="1" applyFill="1" applyBorder="1" applyAlignment="1">
      <alignment horizontal="center" vertical="center" wrapText="1"/>
    </xf>
    <xf numFmtId="16" fontId="0" fillId="0" borderId="1" xfId="0" applyNumberFormat="1" applyFont="1" applyFill="1" applyBorder="1" applyAlignment="1" quotePrefix="1">
      <alignment horizontal="center" vertical="center" wrapText="1"/>
    </xf>
    <xf numFmtId="17" fontId="0" fillId="0" borderId="1" xfId="0" applyNumberFormat="1" applyFont="1" applyBorder="1" applyAlignment="1" quotePrefix="1">
      <alignment horizontal="center" vertical="center" wrapText="1"/>
    </xf>
    <xf numFmtId="16" fontId="0" fillId="0" borderId="1" xfId="0" applyNumberFormat="1" applyFont="1" applyFill="1" applyBorder="1" applyAlignment="1">
      <alignment horizontal="center" vertical="center" wrapText="1"/>
    </xf>
    <xf numFmtId="0" fontId="0" fillId="0" borderId="3" xfId="0" applyFont="1" applyBorder="1" applyAlignment="1">
      <alignment horizontal="left" vertical="center" wrapText="1"/>
    </xf>
    <xf numFmtId="0" fontId="1" fillId="0" borderId="3" xfId="0" applyFont="1" applyBorder="1" applyAlignment="1" quotePrefix="1">
      <alignment horizontal="center" vertical="center" wrapText="1"/>
    </xf>
    <xf numFmtId="0" fontId="1" fillId="0" borderId="3" xfId="0"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quotePrefix="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0" fillId="0" borderId="3" xfId="0" applyFont="1" applyFill="1" applyBorder="1" applyAlignment="1">
      <alignment horizontal="left" vertical="center" wrapText="1"/>
    </xf>
    <xf numFmtId="0" fontId="1" fillId="0" borderId="3" xfId="0" applyFont="1" applyFill="1" applyBorder="1" applyAlignment="1" quotePrefix="1">
      <alignment horizontal="center" vertical="center" wrapText="1"/>
    </xf>
    <xf numFmtId="3" fontId="1" fillId="0" borderId="3" xfId="0" applyNumberFormat="1" applyFont="1" applyFill="1" applyBorder="1" applyAlignment="1" quotePrefix="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quotePrefix="1">
      <alignment horizontal="center" vertical="center" wrapText="1"/>
    </xf>
    <xf numFmtId="0" fontId="17"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vertical="center" wrapText="1"/>
    </xf>
    <xf numFmtId="0" fontId="16"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0" fillId="0" borderId="0" xfId="0" applyFont="1" applyFill="1" applyAlignment="1">
      <alignment horizontal="left" vertical="center"/>
    </xf>
    <xf numFmtId="3" fontId="0" fillId="0" borderId="3"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Font="1" applyFill="1" applyBorder="1" applyAlignment="1" quotePrefix="1">
      <alignment horizontal="center" vertical="center" wrapText="1"/>
    </xf>
    <xf numFmtId="3" fontId="0" fillId="0" borderId="3" xfId="0" applyNumberFormat="1" applyFont="1" applyFill="1" applyBorder="1" applyAlignment="1" quotePrefix="1">
      <alignment horizontal="center" vertical="center" wrapText="1"/>
    </xf>
    <xf numFmtId="0" fontId="23" fillId="0" borderId="0" xfId="0" applyFont="1" applyAlignment="1">
      <alignment vertical="center"/>
    </xf>
    <xf numFmtId="0" fontId="24" fillId="0" borderId="12" xfId="0" applyFont="1" applyFill="1" applyBorder="1" applyAlignment="1">
      <alignment horizontal="center" vertical="center" wrapText="1"/>
    </xf>
    <xf numFmtId="0" fontId="23"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quotePrefix="1">
      <alignment horizontal="center" vertical="center" wrapText="1"/>
    </xf>
    <xf numFmtId="0" fontId="23" fillId="0" borderId="3" xfId="0" applyFont="1" applyBorder="1" applyAlignment="1">
      <alignment horizontal="left" vertical="center" wrapText="1"/>
    </xf>
    <xf numFmtId="0" fontId="24" fillId="0" borderId="3" xfId="0" applyFont="1" applyFill="1" applyBorder="1" applyAlignment="1">
      <alignment horizontal="center" vertical="center" wrapText="1"/>
    </xf>
    <xf numFmtId="3" fontId="24" fillId="0" borderId="3" xfId="0" applyNumberFormat="1"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9" xfId="0" applyFont="1" applyBorder="1" applyAlignment="1">
      <alignment horizontal="center" vertical="center" wrapText="1"/>
    </xf>
    <xf numFmtId="0" fontId="23" fillId="0" borderId="3" xfId="0" applyFont="1" applyFill="1" applyBorder="1" applyAlignment="1">
      <alignment horizontal="left" vertical="center" wrapText="1"/>
    </xf>
    <xf numFmtId="0" fontId="24" fillId="0" borderId="3" xfId="0" applyFont="1" applyFill="1" applyBorder="1" applyAlignment="1" quotePrefix="1">
      <alignment horizontal="center" vertical="center" wrapText="1"/>
    </xf>
    <xf numFmtId="3" fontId="24" fillId="0" borderId="9" xfId="0" applyNumberFormat="1" applyFont="1" applyFill="1" applyBorder="1" applyAlignment="1">
      <alignment horizontal="center" vertical="center" wrapText="1"/>
    </xf>
    <xf numFmtId="0" fontId="24" fillId="0" borderId="3" xfId="0" applyNumberFormat="1" applyFont="1" applyBorder="1" applyAlignment="1" quotePrefix="1">
      <alignment horizontal="center" vertical="center" wrapText="1"/>
    </xf>
    <xf numFmtId="0" fontId="23" fillId="0" borderId="3" xfId="0" applyFont="1" applyFill="1" applyBorder="1" applyAlignment="1">
      <alignment horizontal="center" vertical="center" wrapText="1"/>
    </xf>
    <xf numFmtId="0" fontId="23" fillId="0" borderId="3" xfId="0" applyFont="1" applyBorder="1" applyAlignment="1" quotePrefix="1">
      <alignment horizontal="center" vertical="center" wrapText="1"/>
    </xf>
    <xf numFmtId="0" fontId="23" fillId="0" borderId="3" xfId="0" applyFont="1" applyBorder="1" applyAlignment="1">
      <alignment horizontal="center" vertical="center" wrapText="1"/>
    </xf>
    <xf numFmtId="0" fontId="23" fillId="0" borderId="1" xfId="0" applyNumberFormat="1" applyFont="1" applyFill="1" applyBorder="1" applyAlignment="1" quotePrefix="1">
      <alignment horizontal="center" vertical="center" wrapText="1"/>
    </xf>
    <xf numFmtId="0" fontId="24" fillId="0" borderId="0" xfId="0" applyFont="1" applyFill="1" applyBorder="1" applyAlignment="1">
      <alignment horizontal="center" vertical="center" wrapText="1"/>
    </xf>
    <xf numFmtId="0" fontId="23" fillId="0" borderId="0" xfId="0" applyNumberFormat="1" applyFont="1" applyFill="1" applyBorder="1" applyAlignment="1" quotePrefix="1">
      <alignment horizontal="center" vertical="center" wrapText="1"/>
    </xf>
    <xf numFmtId="0" fontId="24" fillId="0" borderId="0" xfId="0" applyFont="1" applyFill="1" applyBorder="1" applyAlignment="1" quotePrefix="1">
      <alignment horizontal="center" vertical="center" wrapText="1"/>
    </xf>
    <xf numFmtId="0" fontId="23" fillId="0" borderId="0" xfId="0" applyFont="1" applyFill="1" applyBorder="1" applyAlignment="1">
      <alignment horizontal="center" vertical="center" wrapText="1"/>
    </xf>
    <xf numFmtId="0" fontId="23" fillId="0" borderId="0" xfId="0" applyFont="1" applyBorder="1" applyAlignment="1" quotePrefix="1">
      <alignment horizontal="center" vertical="center" wrapText="1"/>
    </xf>
    <xf numFmtId="0" fontId="23" fillId="0" borderId="0" xfId="0" applyFont="1" applyBorder="1" applyAlignment="1">
      <alignment horizontal="center" vertical="center" wrapText="1"/>
    </xf>
    <xf numFmtId="3" fontId="24"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2" xfId="0" applyFont="1" applyFill="1" applyBorder="1" applyAlignment="1">
      <alignment horizontal="left" vertical="center" wrapText="1"/>
    </xf>
    <xf numFmtId="0" fontId="24" fillId="0" borderId="22" xfId="0" applyFont="1" applyFill="1" applyBorder="1" applyAlignment="1" quotePrefix="1">
      <alignment horizontal="center" vertical="center" wrapText="1"/>
    </xf>
    <xf numFmtId="0" fontId="24" fillId="0" borderId="22" xfId="0" applyFont="1" applyFill="1" applyBorder="1" applyAlignment="1">
      <alignment horizontal="center" vertical="center" wrapText="1"/>
    </xf>
    <xf numFmtId="0" fontId="23" fillId="0" borderId="22" xfId="0" applyFont="1" applyBorder="1" applyAlignment="1" quotePrefix="1">
      <alignment horizontal="center" vertical="center" wrapText="1"/>
    </xf>
    <xf numFmtId="0" fontId="23" fillId="0" borderId="23" xfId="0" applyFont="1" applyBorder="1" applyAlignment="1">
      <alignment horizontal="left" vertical="center" wrapText="1"/>
    </xf>
    <xf numFmtId="3" fontId="24" fillId="0" borderId="23" xfId="0" applyNumberFormat="1"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2" xfId="0" applyFont="1" applyBorder="1" applyAlignment="1">
      <alignment horizontal="left" vertical="center" wrapText="1"/>
    </xf>
    <xf numFmtId="0" fontId="23" fillId="0" borderId="22" xfId="0" applyFont="1" applyBorder="1" applyAlignment="1">
      <alignment horizontal="center" vertical="center" wrapText="1"/>
    </xf>
    <xf numFmtId="0" fontId="23" fillId="0" borderId="24" xfId="0" applyFont="1" applyBorder="1" applyAlignment="1">
      <alignment horizontal="left" vertical="center" wrapText="1"/>
    </xf>
    <xf numFmtId="0" fontId="24" fillId="0" borderId="25"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3" fillId="0" borderId="24" xfId="0" applyFont="1" applyFill="1" applyBorder="1" applyAlignment="1">
      <alignment horizontal="center" vertical="center" wrapText="1"/>
    </xf>
    <xf numFmtId="3" fontId="24" fillId="0" borderId="22" xfId="0" applyNumberFormat="1" applyFont="1" applyFill="1" applyBorder="1" applyAlignment="1">
      <alignment horizontal="center" vertical="center" wrapText="1"/>
    </xf>
    <xf numFmtId="3" fontId="24" fillId="0" borderId="26" xfId="0" applyNumberFormat="1" applyFont="1" applyFill="1" applyBorder="1" applyAlignment="1">
      <alignment horizontal="center" vertical="center" wrapText="1"/>
    </xf>
    <xf numFmtId="0" fontId="23" fillId="0" borderId="22" xfId="0" applyFont="1" applyFill="1" applyBorder="1" applyAlignment="1">
      <alignment horizontal="center" vertical="center" wrapText="1"/>
    </xf>
    <xf numFmtId="0" fontId="0" fillId="0" borderId="3" xfId="0" applyFont="1" applyFill="1" applyBorder="1" applyAlignment="1" quotePrefix="1">
      <alignment horizontal="center" vertical="top" wrapText="1"/>
    </xf>
    <xf numFmtId="0" fontId="0" fillId="0" borderId="0" xfId="0" applyFont="1" applyAlignment="1">
      <alignment horizontal="left" vertical="center" indent="1"/>
    </xf>
    <xf numFmtId="0" fontId="0" fillId="0" borderId="0" xfId="0" applyAlignment="1">
      <alignment horizontal="center" vertical="center"/>
    </xf>
    <xf numFmtId="0" fontId="0" fillId="0" borderId="0" xfId="0" applyAlignment="1">
      <alignment horizontal="left" vertical="center"/>
    </xf>
    <xf numFmtId="0" fontId="1" fillId="0" borderId="3" xfId="0" applyFont="1" applyBorder="1" applyAlignment="1">
      <alignment horizontal="center" vertical="center"/>
    </xf>
    <xf numFmtId="0" fontId="1" fillId="0" borderId="0" xfId="0" applyFont="1" applyAlignment="1">
      <alignment horizontal="left" vertical="center"/>
    </xf>
    <xf numFmtId="0" fontId="27" fillId="0" borderId="3" xfId="0" applyFont="1" applyBorder="1" applyAlignment="1">
      <alignment horizontal="center" vertical="center"/>
    </xf>
    <xf numFmtId="0" fontId="28" fillId="0" borderId="3" xfId="0" applyFont="1" applyBorder="1" applyAlignment="1">
      <alignment horizontal="center" vertical="center"/>
    </xf>
    <xf numFmtId="0" fontId="1" fillId="0" borderId="1" xfId="0" applyFont="1" applyBorder="1" applyAlignment="1">
      <alignment horizontal="center" vertical="center"/>
    </xf>
    <xf numFmtId="0" fontId="28" fillId="0" borderId="1" xfId="0" applyFont="1" applyBorder="1" applyAlignment="1">
      <alignment horizontal="center" vertical="center"/>
    </xf>
    <xf numFmtId="0" fontId="1" fillId="0" borderId="22" xfId="0" applyFont="1" applyBorder="1" applyAlignment="1">
      <alignment horizontal="center" vertical="center" wrapText="1"/>
    </xf>
    <xf numFmtId="0" fontId="27" fillId="0" borderId="22" xfId="0" applyFont="1" applyBorder="1" applyAlignment="1">
      <alignment horizontal="center" vertical="center"/>
    </xf>
    <xf numFmtId="0" fontId="27" fillId="0" borderId="1" xfId="0" applyFont="1" applyBorder="1" applyAlignment="1">
      <alignment horizontal="center" vertical="center"/>
    </xf>
    <xf numFmtId="15" fontId="0" fillId="0" borderId="0" xfId="0" applyNumberFormat="1" applyFont="1" applyFill="1" applyBorder="1" applyAlignment="1" quotePrefix="1">
      <alignment horizontal="center" vertical="top" wrapText="1"/>
    </xf>
    <xf numFmtId="49"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0" xfId="0" applyFill="1" applyAlignment="1">
      <alignment horizontal="center" wrapText="1"/>
    </xf>
    <xf numFmtId="0" fontId="0" fillId="0" borderId="0" xfId="0" applyFill="1" applyAlignment="1">
      <alignment horizontal="left" wrapText="1"/>
    </xf>
    <xf numFmtId="0" fontId="7" fillId="0" borderId="0" xfId="0" applyFont="1" applyFill="1" applyAlignment="1">
      <alignment horizontal="left" vertical="top"/>
    </xf>
    <xf numFmtId="0" fontId="0" fillId="0" borderId="0" xfId="0" applyFont="1" applyFill="1" applyAlignment="1">
      <alignment wrapText="1"/>
    </xf>
    <xf numFmtId="0" fontId="1" fillId="0" borderId="1" xfId="0" applyFont="1" applyFill="1" applyBorder="1" applyAlignment="1">
      <alignment vertical="top" wrapText="1"/>
    </xf>
    <xf numFmtId="17" fontId="0" fillId="0" borderId="3" xfId="0" applyNumberFormat="1" applyFont="1" applyFill="1" applyBorder="1" applyAlignment="1">
      <alignment horizontal="center" vertical="top" wrapText="1"/>
    </xf>
    <xf numFmtId="49" fontId="0" fillId="0" borderId="3" xfId="0" applyNumberFormat="1" applyFont="1" applyFill="1" applyBorder="1" applyAlignment="1">
      <alignment vertical="top" wrapText="1"/>
    </xf>
    <xf numFmtId="0" fontId="0" fillId="0" borderId="0" xfId="0" applyFont="1" applyFill="1" applyAlignment="1">
      <alignment/>
    </xf>
    <xf numFmtId="0" fontId="0" fillId="0" borderId="0" xfId="0" applyFill="1" applyAlignment="1">
      <alignment horizontal="center"/>
    </xf>
    <xf numFmtId="0" fontId="9" fillId="0" borderId="0" xfId="0" applyFont="1" applyAlignment="1">
      <alignment horizontal="left" vertical="center"/>
    </xf>
    <xf numFmtId="17" fontId="0" fillId="0" borderId="1" xfId="0" applyNumberFormat="1" applyFont="1" applyFill="1" applyBorder="1" applyAlignment="1" quotePrefix="1">
      <alignment horizontal="center" vertical="center" wrapText="1"/>
    </xf>
    <xf numFmtId="17" fontId="0" fillId="0" borderId="3" xfId="0" applyNumberFormat="1" applyFont="1" applyFill="1" applyBorder="1" applyAlignment="1">
      <alignment horizontal="center" vertical="center" wrapText="1"/>
    </xf>
    <xf numFmtId="15" fontId="0" fillId="0" borderId="3" xfId="0" applyNumberFormat="1" applyFont="1" applyFill="1" applyBorder="1" applyAlignment="1" quotePrefix="1">
      <alignment horizontal="center" vertical="center" wrapText="1"/>
    </xf>
    <xf numFmtId="17" fontId="0" fillId="0" borderId="3" xfId="0" applyNumberFormat="1" applyFont="1" applyFill="1" applyBorder="1" applyAlignment="1" quotePrefix="1">
      <alignment horizontal="center" vertical="center" wrapText="1"/>
    </xf>
    <xf numFmtId="0" fontId="1" fillId="6" borderId="3" xfId="0" applyFont="1" applyFill="1" applyBorder="1" applyAlignment="1">
      <alignment horizontal="center" vertical="center" wrapText="1"/>
    </xf>
    <xf numFmtId="0" fontId="28" fillId="6" borderId="3"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22" xfId="0" applyFont="1" applyFill="1" applyBorder="1" applyAlignment="1">
      <alignment horizontal="center" vertical="center"/>
    </xf>
    <xf numFmtId="0" fontId="27" fillId="6" borderId="1" xfId="0" applyFont="1" applyFill="1" applyBorder="1" applyAlignment="1">
      <alignment horizontal="center" vertical="center"/>
    </xf>
    <xf numFmtId="0" fontId="0" fillId="6" borderId="3" xfId="0" applyFill="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right" vertical="top" wrapText="1"/>
    </xf>
    <xf numFmtId="0" fontId="0" fillId="0" borderId="15" xfId="0" applyFont="1" applyFill="1" applyBorder="1" applyAlignment="1">
      <alignment horizontal="center" vertical="top" wrapText="1"/>
    </xf>
    <xf numFmtId="0" fontId="0" fillId="0" borderId="27" xfId="0" applyFont="1" applyFill="1" applyBorder="1" applyAlignment="1">
      <alignment horizontal="center" vertical="top" wrapText="1"/>
    </xf>
    <xf numFmtId="15" fontId="0" fillId="0" borderId="21" xfId="0" applyNumberFormat="1" applyFont="1" applyFill="1" applyBorder="1" applyAlignment="1" quotePrefix="1">
      <alignment horizontal="center" vertical="top" wrapText="1"/>
    </xf>
    <xf numFmtId="15" fontId="0" fillId="0" borderId="1" xfId="0" applyNumberFormat="1" applyFont="1" applyFill="1" applyBorder="1" applyAlignment="1">
      <alignment horizontal="center" vertical="top" wrapText="1"/>
    </xf>
    <xf numFmtId="17" fontId="0" fillId="0" borderId="21" xfId="0" applyNumberFormat="1" applyFont="1" applyFill="1" applyBorder="1" applyAlignment="1" quotePrefix="1">
      <alignment horizontal="center" vertical="top" wrapText="1"/>
    </xf>
    <xf numFmtId="17" fontId="0" fillId="0" borderId="4" xfId="0" applyNumberFormat="1" applyFont="1" applyFill="1" applyBorder="1" applyAlignment="1">
      <alignment horizontal="center" vertical="top" wrapText="1"/>
    </xf>
    <xf numFmtId="17" fontId="0" fillId="0" borderId="1" xfId="0" applyNumberFormat="1" applyFont="1" applyFill="1" applyBorder="1" applyAlignment="1">
      <alignment horizontal="center" vertical="top" wrapText="1"/>
    </xf>
    <xf numFmtId="0" fontId="5" fillId="0" borderId="9" xfId="0" applyFont="1" applyBorder="1" applyAlignment="1">
      <alignment horizontal="center" vertical="top" wrapText="1"/>
    </xf>
    <xf numFmtId="0" fontId="5" fillId="0" borderId="19" xfId="0" applyFont="1" applyBorder="1" applyAlignment="1">
      <alignment horizontal="center" vertical="top" wrapText="1"/>
    </xf>
    <xf numFmtId="0" fontId="5" fillId="0" borderId="14" xfId="0" applyFont="1" applyBorder="1" applyAlignment="1">
      <alignment horizontal="center" vertical="top" wrapText="1"/>
    </xf>
    <xf numFmtId="0" fontId="0" fillId="0" borderId="11" xfId="0" applyFont="1" applyFill="1" applyBorder="1" applyAlignment="1">
      <alignment horizontal="center" vertical="top" wrapText="1"/>
    </xf>
    <xf numFmtId="0" fontId="0" fillId="0" borderId="28" xfId="0" applyFont="1" applyFill="1" applyBorder="1" applyAlignment="1">
      <alignment horizontal="center" vertical="top" wrapText="1"/>
    </xf>
    <xf numFmtId="0" fontId="0" fillId="0" borderId="19" xfId="0" applyFont="1" applyBorder="1" applyAlignment="1">
      <alignment horizontal="center" vertical="top" wrapText="1"/>
    </xf>
    <xf numFmtId="0" fontId="0" fillId="0" borderId="29" xfId="0" applyFont="1" applyFill="1" applyBorder="1" applyAlignment="1">
      <alignment horizontal="center" vertical="top" wrapText="1"/>
    </xf>
    <xf numFmtId="0" fontId="0" fillId="0" borderId="30"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21" xfId="0" applyFont="1" applyFill="1" applyBorder="1" applyAlignment="1" quotePrefix="1">
      <alignment horizontal="center" vertical="top" wrapText="1"/>
    </xf>
    <xf numFmtId="0" fontId="0" fillId="0" borderId="4"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9" xfId="0" applyFont="1" applyBorder="1" applyAlignment="1">
      <alignment horizontal="center" vertical="top" wrapText="1"/>
    </xf>
    <xf numFmtId="0" fontId="1" fillId="0" borderId="2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0" fillId="0" borderId="9"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21"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center" vertical="top" wrapText="1"/>
    </xf>
    <xf numFmtId="0" fontId="0" fillId="0" borderId="21"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 xfId="0" applyFont="1" applyFill="1" applyBorder="1" applyAlignment="1">
      <alignment horizontal="center" vertical="top" wrapText="1"/>
    </xf>
    <xf numFmtId="49" fontId="0" fillId="0" borderId="21" xfId="0" applyNumberFormat="1" applyFont="1" applyFill="1" applyBorder="1" applyAlignment="1">
      <alignment horizontal="left" vertical="top" wrapText="1"/>
    </xf>
    <xf numFmtId="49" fontId="0" fillId="0" borderId="4" xfId="0" applyNumberFormat="1" applyFont="1" applyFill="1" applyBorder="1" applyAlignment="1">
      <alignment horizontal="left" vertical="top" wrapText="1"/>
    </xf>
    <xf numFmtId="49" fontId="0" fillId="0" borderId="1" xfId="0" applyNumberFormat="1" applyFont="1" applyFill="1" applyBorder="1" applyAlignment="1">
      <alignment horizontal="left" vertical="top" wrapText="1"/>
    </xf>
    <xf numFmtId="0" fontId="0" fillId="0" borderId="31" xfId="0" applyFont="1" applyFill="1" applyBorder="1" applyAlignment="1">
      <alignment horizontal="center" vertical="top" wrapText="1"/>
    </xf>
    <xf numFmtId="0" fontId="0" fillId="0" borderId="32" xfId="0" applyFont="1" applyFill="1" applyBorder="1" applyAlignment="1">
      <alignment horizontal="center" vertical="top" wrapText="1"/>
    </xf>
    <xf numFmtId="17" fontId="0" fillId="0" borderId="21" xfId="0" applyNumberFormat="1" applyFont="1" applyFill="1" applyBorder="1" applyAlignment="1">
      <alignment horizontal="center" vertical="top" wrapText="1"/>
    </xf>
    <xf numFmtId="3" fontId="0" fillId="0" borderId="21" xfId="0" applyNumberFormat="1" applyFont="1" applyFill="1" applyBorder="1" applyAlignment="1">
      <alignment horizontal="center" vertical="top" wrapText="1"/>
    </xf>
    <xf numFmtId="3" fontId="0" fillId="0" borderId="1" xfId="0" applyNumberFormat="1" applyFont="1" applyFill="1" applyBorder="1" applyAlignment="1">
      <alignment horizontal="center" vertical="top" wrapText="1"/>
    </xf>
    <xf numFmtId="3" fontId="0" fillId="0" borderId="4" xfId="0" applyNumberFormat="1" applyFont="1" applyFill="1" applyBorder="1" applyAlignment="1">
      <alignment horizontal="center" vertical="top" wrapText="1"/>
    </xf>
    <xf numFmtId="15" fontId="0" fillId="0" borderId="4" xfId="0" applyNumberFormat="1" applyFont="1" applyFill="1" applyBorder="1" applyAlignment="1" quotePrefix="1">
      <alignment horizontal="center" vertical="top" wrapText="1"/>
    </xf>
    <xf numFmtId="15" fontId="0" fillId="0" borderId="4" xfId="0" applyNumberFormat="1" applyFont="1" applyFill="1" applyBorder="1" applyAlignment="1">
      <alignment horizontal="center" vertical="top" wrapText="1"/>
    </xf>
    <xf numFmtId="3" fontId="0" fillId="0" borderId="33" xfId="0" applyNumberFormat="1" applyFont="1" applyFill="1" applyBorder="1" applyAlignment="1">
      <alignment horizontal="center" vertical="top" wrapText="1"/>
    </xf>
    <xf numFmtId="3" fontId="0" fillId="0" borderId="5" xfId="0" applyNumberFormat="1" applyFont="1" applyFill="1" applyBorder="1" applyAlignment="1">
      <alignment horizontal="center" vertical="top" wrapText="1"/>
    </xf>
    <xf numFmtId="0" fontId="9" fillId="0" borderId="21"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34" xfId="0" applyFont="1" applyFill="1" applyBorder="1" applyAlignment="1">
      <alignment horizontal="center" vertical="top" wrapText="1"/>
    </xf>
    <xf numFmtId="0" fontId="1" fillId="0" borderId="21"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20"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35" xfId="0" applyFont="1" applyFill="1" applyBorder="1" applyAlignment="1">
      <alignment horizontal="center" vertical="top" wrapText="1"/>
    </xf>
    <xf numFmtId="0" fontId="0" fillId="0" borderId="36" xfId="0" applyFont="1" applyFill="1" applyBorder="1" applyAlignment="1">
      <alignment horizontal="center" vertical="top" wrapText="1"/>
    </xf>
    <xf numFmtId="0" fontId="0" fillId="0" borderId="21" xfId="0" applyFont="1" applyBorder="1" applyAlignment="1">
      <alignment horizontal="center" vertical="top" wrapText="1"/>
    </xf>
    <xf numFmtId="0" fontId="0" fillId="0" borderId="8" xfId="0" applyFont="1" applyBorder="1" applyAlignment="1">
      <alignment horizontal="center" vertical="top" wrapText="1"/>
    </xf>
    <xf numFmtId="0" fontId="0" fillId="0" borderId="2" xfId="0" applyFont="1" applyFill="1" applyBorder="1" applyAlignment="1">
      <alignment horizontal="center" vertical="top" wrapText="1"/>
    </xf>
    <xf numFmtId="0" fontId="0" fillId="0" borderId="4" xfId="0" applyFont="1" applyBorder="1" applyAlignment="1">
      <alignment horizontal="center" vertical="top" wrapText="1"/>
    </xf>
    <xf numFmtId="0" fontId="0" fillId="0" borderId="1" xfId="0" applyFont="1" applyBorder="1" applyAlignment="1">
      <alignment horizontal="center" vertical="top" wrapText="1"/>
    </xf>
    <xf numFmtId="3" fontId="0" fillId="0" borderId="3" xfId="0" applyNumberFormat="1" applyFont="1" applyFill="1" applyBorder="1" applyAlignment="1">
      <alignment horizontal="center" vertical="top" wrapText="1"/>
    </xf>
    <xf numFmtId="0" fontId="0" fillId="0" borderId="33"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21"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3" fontId="0" fillId="0" borderId="9" xfId="0" applyNumberFormat="1" applyFont="1" applyFill="1" applyBorder="1" applyAlignment="1">
      <alignment horizontal="center" vertical="center" wrapText="1"/>
    </xf>
    <xf numFmtId="3" fontId="0" fillId="0" borderId="14"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4" fillId="0" borderId="0" xfId="0" applyFont="1" applyAlignment="1">
      <alignment horizontal="center" vertical="center"/>
    </xf>
    <xf numFmtId="0" fontId="13" fillId="0" borderId="9" xfId="0" applyFont="1" applyFill="1" applyBorder="1" applyAlignment="1">
      <alignment horizontal="center" vertical="center" wrapText="1"/>
    </xf>
    <xf numFmtId="3" fontId="1" fillId="0" borderId="9"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0" fontId="16" fillId="0" borderId="0" xfId="0" applyFont="1" applyAlignment="1">
      <alignment horizontal="left" vertical="center" wrapText="1"/>
    </xf>
    <xf numFmtId="0" fontId="0" fillId="0" borderId="0" xfId="0" applyAlignment="1">
      <alignment horizontal="left" vertical="top" wrapText="1"/>
    </xf>
    <xf numFmtId="0" fontId="5" fillId="0" borderId="0" xfId="0" applyFont="1" applyAlignment="1">
      <alignment horizontal="left" vertical="top" wrapText="1"/>
    </xf>
    <xf numFmtId="0" fontId="24" fillId="0" borderId="2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1" fillId="0" borderId="0" xfId="0" applyFont="1" applyAlignment="1">
      <alignment horizontal="center" vertical="center"/>
    </xf>
    <xf numFmtId="0" fontId="0" fillId="0" borderId="37" xfId="0" applyFont="1" applyFill="1" applyBorder="1" applyAlignment="1">
      <alignment horizontal="center" vertical="top" wrapText="1"/>
    </xf>
    <xf numFmtId="0" fontId="0" fillId="0" borderId="38"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38" xfId="0" applyFont="1" applyBorder="1" applyAlignment="1">
      <alignment vertical="top" wrapText="1"/>
    </xf>
    <xf numFmtId="0" fontId="0" fillId="0" borderId="4" xfId="0" applyFont="1" applyBorder="1" applyAlignment="1">
      <alignment vertical="top" wrapText="1"/>
    </xf>
    <xf numFmtId="0" fontId="0" fillId="0" borderId="1" xfId="0" applyFont="1" applyBorder="1" applyAlignment="1">
      <alignment vertical="top" wrapText="1"/>
    </xf>
    <xf numFmtId="0" fontId="1" fillId="0" borderId="21" xfId="0" applyFont="1" applyFill="1" applyBorder="1" applyAlignment="1">
      <alignment vertical="center" wrapText="1"/>
    </xf>
    <xf numFmtId="0" fontId="1" fillId="0" borderId="12" xfId="0" applyFont="1" applyFill="1" applyBorder="1" applyAlignment="1">
      <alignment vertical="center" wrapText="1"/>
    </xf>
    <xf numFmtId="0" fontId="0" fillId="4" borderId="4" xfId="0" applyFont="1" applyFill="1" applyBorder="1" applyAlignment="1">
      <alignment horizontal="center" vertical="top" wrapText="1"/>
    </xf>
    <xf numFmtId="0" fontId="0" fillId="4" borderId="4" xfId="0" applyFont="1" applyFill="1" applyBorder="1" applyAlignment="1">
      <alignment horizontal="left" vertical="top" wrapText="1"/>
    </xf>
    <xf numFmtId="0" fontId="1" fillId="4" borderId="4" xfId="0" applyFont="1" applyFill="1" applyBorder="1" applyAlignment="1">
      <alignment horizontal="center" vertical="top" wrapText="1"/>
    </xf>
    <xf numFmtId="0" fontId="11" fillId="4" borderId="4" xfId="0" applyFont="1" applyFill="1" applyBorder="1" applyAlignment="1">
      <alignment horizontal="center" vertical="top" wrapText="1"/>
    </xf>
    <xf numFmtId="0" fontId="0" fillId="4" borderId="4" xfId="0" applyFont="1" applyFill="1" applyBorder="1" applyAlignment="1">
      <alignment vertical="top" wrapText="1"/>
    </xf>
    <xf numFmtId="0" fontId="0" fillId="4" borderId="16"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17"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figures!$A$5:$A$15</c:f>
              <c:strCache/>
            </c:strRef>
          </c:cat>
          <c:val>
            <c:numRef>
              <c:f>figures!$C$5:$C$15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31214258"/>
        <c:axId val="12492867"/>
      </c:barChart>
      <c:catAx>
        <c:axId val="31214258"/>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12492867"/>
        <c:crosses val="autoZero"/>
        <c:auto val="1"/>
        <c:lblOffset val="100"/>
        <c:noMultiLvlLbl val="0"/>
      </c:catAx>
      <c:valAx>
        <c:axId val="12492867"/>
        <c:scaling>
          <c:orientation val="minMax"/>
        </c:scaling>
        <c:axPos val="l"/>
        <c:title>
          <c:tx>
            <c:rich>
              <a:bodyPr vert="horz" rot="-5400000" anchor="ctr"/>
              <a:lstStyle/>
              <a:p>
                <a:pPr algn="ctr">
                  <a:defRPr/>
                </a:pPr>
                <a:r>
                  <a:rPr lang="en-US"/>
                  <a:t>Residential Action Level (ppt)</a:t>
                </a:r>
              </a:p>
            </c:rich>
          </c:tx>
          <c:layout/>
          <c:overlay val="0"/>
          <c:spPr>
            <a:noFill/>
            <a:ln>
              <a:noFill/>
            </a:ln>
          </c:spPr>
        </c:title>
        <c:delete val="0"/>
        <c:numFmt formatCode="General" sourceLinked="1"/>
        <c:majorTickMark val="out"/>
        <c:minorTickMark val="none"/>
        <c:tickLblPos val="nextTo"/>
        <c:crossAx val="31214258"/>
        <c:crossesAt val="1"/>
        <c:crossBetween val="between"/>
        <c:dispUnits/>
      </c:valAx>
      <c:spPr>
        <a:noFill/>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figures!$A$5:$A$15</c:f>
              <c:strCache/>
            </c:strRef>
          </c:cat>
          <c:val>
            <c:numRef>
              <c:f>figures!$D$5:$D$15</c:f>
              <c:numCache>
                <c:ptCount val="11"/>
                <c:pt idx="0">
                  <c:v>0</c:v>
                </c:pt>
                <c:pt idx="1">
                  <c:v>0</c:v>
                </c:pt>
                <c:pt idx="2">
                  <c:v>0</c:v>
                </c:pt>
                <c:pt idx="3">
                  <c:v>0</c:v>
                </c:pt>
                <c:pt idx="4">
                  <c:v>0</c:v>
                </c:pt>
                <c:pt idx="5">
                  <c:v>0</c:v>
                </c:pt>
                <c:pt idx="6">
                  <c:v>0</c:v>
                </c:pt>
                <c:pt idx="7">
                  <c:v>0</c:v>
                </c:pt>
                <c:pt idx="8">
                  <c:v>0</c:v>
                </c:pt>
                <c:pt idx="9">
                  <c:v>0</c:v>
                </c:pt>
                <c:pt idx="10">
                  <c:v>0</c:v>
                </c:pt>
              </c:numCache>
            </c:numRef>
          </c:val>
        </c:ser>
        <c:axId val="45326940"/>
        <c:axId val="5289277"/>
      </c:barChart>
      <c:catAx>
        <c:axId val="45326940"/>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5289277"/>
        <c:crosses val="autoZero"/>
        <c:auto val="1"/>
        <c:lblOffset val="100"/>
        <c:noMultiLvlLbl val="0"/>
      </c:catAx>
      <c:valAx>
        <c:axId val="5289277"/>
        <c:scaling>
          <c:orientation val="minMax"/>
        </c:scaling>
        <c:axPos val="l"/>
        <c:title>
          <c:tx>
            <c:rich>
              <a:bodyPr vert="horz" rot="-5400000" anchor="ctr"/>
              <a:lstStyle/>
              <a:p>
                <a:pPr algn="ctr">
                  <a:defRPr/>
                </a:pPr>
                <a:r>
                  <a:rPr lang="en-US"/>
                  <a:t>Commercial/Industrial Action Level (ppt)</a:t>
                </a:r>
              </a:p>
            </c:rich>
          </c:tx>
          <c:layout/>
          <c:overlay val="0"/>
          <c:spPr>
            <a:noFill/>
            <a:ln>
              <a:noFill/>
            </a:ln>
          </c:spPr>
        </c:title>
        <c:delete val="0"/>
        <c:numFmt formatCode="General" sourceLinked="1"/>
        <c:majorTickMark val="out"/>
        <c:minorTickMark val="none"/>
        <c:tickLblPos val="nextTo"/>
        <c:crossAx val="45326940"/>
        <c:crossesAt val="1"/>
        <c:crossBetween val="between"/>
        <c:dispUnits/>
      </c:valAx>
      <c:spPr>
        <a:noFill/>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figures!$A$5:$A$15</c:f>
              <c:strCache/>
            </c:strRef>
          </c:cat>
          <c:val>
            <c:numRef>
              <c:f>figures!$B$5:$B$15</c:f>
              <c:numCache>
                <c:ptCount val="11"/>
                <c:pt idx="0">
                  <c:v>0</c:v>
                </c:pt>
                <c:pt idx="1">
                  <c:v>0</c:v>
                </c:pt>
                <c:pt idx="2">
                  <c:v>0</c:v>
                </c:pt>
                <c:pt idx="3">
                  <c:v>0</c:v>
                </c:pt>
                <c:pt idx="4">
                  <c:v>0</c:v>
                </c:pt>
                <c:pt idx="5">
                  <c:v>0</c:v>
                </c:pt>
                <c:pt idx="6">
                  <c:v>0</c:v>
                </c:pt>
                <c:pt idx="7">
                  <c:v>0</c:v>
                </c:pt>
                <c:pt idx="8">
                  <c:v>0</c:v>
                </c:pt>
                <c:pt idx="9">
                  <c:v>0</c:v>
                </c:pt>
                <c:pt idx="10">
                  <c:v>0</c:v>
                </c:pt>
              </c:numCache>
            </c:numRef>
          </c:val>
        </c:ser>
        <c:axId val="47603494"/>
        <c:axId val="25778263"/>
      </c:barChart>
      <c:catAx>
        <c:axId val="47603494"/>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25778263"/>
        <c:crosses val="autoZero"/>
        <c:auto val="1"/>
        <c:lblOffset val="100"/>
        <c:noMultiLvlLbl val="0"/>
      </c:catAx>
      <c:valAx>
        <c:axId val="25778263"/>
        <c:scaling>
          <c:orientation val="minMax"/>
        </c:scaling>
        <c:axPos val="l"/>
        <c:title>
          <c:tx>
            <c:rich>
              <a:bodyPr vert="horz" rot="-5400000" anchor="ctr"/>
              <a:lstStyle/>
              <a:p>
                <a:pPr algn="ctr">
                  <a:defRPr/>
                </a:pPr>
                <a:r>
                  <a:rPr lang="en-US"/>
                  <a:t>Screening Level (ppt)</a:t>
                </a:r>
              </a:p>
            </c:rich>
          </c:tx>
          <c:layout/>
          <c:overlay val="0"/>
          <c:spPr>
            <a:noFill/>
            <a:ln>
              <a:noFill/>
            </a:ln>
          </c:spPr>
        </c:title>
        <c:delete val="0"/>
        <c:numFmt formatCode="General" sourceLinked="1"/>
        <c:majorTickMark val="out"/>
        <c:minorTickMark val="none"/>
        <c:tickLblPos val="nextTo"/>
        <c:crossAx val="47603494"/>
        <c:crossesAt val="1"/>
        <c:crossBetween val="between"/>
        <c:dispUnits/>
      </c:valAx>
      <c:spPr>
        <a:noFill/>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figures!$AF$5:$AF$15</c:f>
              <c:strCache>
                <c:ptCount val="11"/>
                <c:pt idx="0">
                  <c:v>Austria</c:v>
                </c:pt>
                <c:pt idx="1">
                  <c:v>France</c:v>
                </c:pt>
                <c:pt idx="2">
                  <c:v>Germany</c:v>
                </c:pt>
                <c:pt idx="3">
                  <c:v>Netherlands</c:v>
                </c:pt>
                <c:pt idx="4">
                  <c:v>Japan</c:v>
                </c:pt>
                <c:pt idx="5">
                  <c:v>Finland</c:v>
                </c:pt>
                <c:pt idx="6">
                  <c:v>Sweden</c:v>
                </c:pt>
                <c:pt idx="7">
                  <c:v>Italy</c:v>
                </c:pt>
                <c:pt idx="8">
                  <c:v>New Zealand</c:v>
                </c:pt>
                <c:pt idx="9">
                  <c:v>Canada</c:v>
                </c:pt>
                <c:pt idx="10">
                  <c:v>Czech Republic</c:v>
                </c:pt>
              </c:strCache>
            </c:strRef>
          </c:cat>
          <c:val>
            <c:numRef>
              <c:f>figures!$AG$5:$AG$15</c:f>
              <c:numCache>
                <c:ptCount val="11"/>
                <c:pt idx="0">
                  <c:v>100</c:v>
                </c:pt>
                <c:pt idx="1">
                  <c:v>#N/A</c:v>
                </c:pt>
                <c:pt idx="2">
                  <c:v>1000</c:v>
                </c:pt>
                <c:pt idx="3">
                  <c:v>360</c:v>
                </c:pt>
                <c:pt idx="4">
                  <c:v>1000</c:v>
                </c:pt>
                <c:pt idx="5">
                  <c:v>100</c:v>
                </c:pt>
                <c:pt idx="6">
                  <c:v>#N/A</c:v>
                </c:pt>
                <c:pt idx="7">
                  <c:v>10</c:v>
                </c:pt>
                <c:pt idx="8">
                  <c:v>1500</c:v>
                </c:pt>
                <c:pt idx="9">
                  <c:v>#N/A</c:v>
                </c:pt>
                <c:pt idx="10">
                  <c:v>500</c:v>
                </c:pt>
              </c:numCache>
            </c:numRef>
          </c:val>
        </c:ser>
        <c:axId val="30677776"/>
        <c:axId val="7664529"/>
      </c:barChart>
      <c:catAx>
        <c:axId val="30677776"/>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7664529"/>
        <c:crosses val="autoZero"/>
        <c:auto val="1"/>
        <c:lblOffset val="100"/>
        <c:noMultiLvlLbl val="0"/>
      </c:catAx>
      <c:valAx>
        <c:axId val="7664529"/>
        <c:scaling>
          <c:orientation val="minMax"/>
          <c:max val="1800"/>
        </c:scaling>
        <c:axPos val="l"/>
        <c:title>
          <c:tx>
            <c:rich>
              <a:bodyPr vert="horz" rot="-5400000" anchor="ctr"/>
              <a:lstStyle/>
              <a:p>
                <a:pPr algn="ctr">
                  <a:defRPr/>
                </a:pPr>
                <a:r>
                  <a:rPr lang="en-US"/>
                  <a:t>Residential Action Level (ppt)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0677776"/>
        <c:crossesAt val="1"/>
        <c:crossBetween val="between"/>
        <c:dispUnits/>
      </c:valAx>
      <c:spPr>
        <a:noFill/>
      </c:spPr>
    </c:plotArea>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figures!$AF$5:$AF$15</c:f>
              <c:strCache/>
            </c:strRef>
          </c:cat>
          <c:val>
            <c:numRef>
              <c:f>figures!$AH$5:$AH$15</c:f>
              <c:numCache>
                <c:ptCount val="11"/>
                <c:pt idx="0">
                  <c:v>0</c:v>
                </c:pt>
                <c:pt idx="1">
                  <c:v>0</c:v>
                </c:pt>
                <c:pt idx="2">
                  <c:v>0</c:v>
                </c:pt>
                <c:pt idx="3">
                  <c:v>0</c:v>
                </c:pt>
                <c:pt idx="4">
                  <c:v>0</c:v>
                </c:pt>
                <c:pt idx="5">
                  <c:v>0</c:v>
                </c:pt>
                <c:pt idx="6">
                  <c:v>0</c:v>
                </c:pt>
                <c:pt idx="7">
                  <c:v>0</c:v>
                </c:pt>
                <c:pt idx="8">
                  <c:v>0</c:v>
                </c:pt>
                <c:pt idx="9">
                  <c:v>0</c:v>
                </c:pt>
                <c:pt idx="10">
                  <c:v>0</c:v>
                </c:pt>
              </c:numCache>
            </c:numRef>
          </c:val>
        </c:ser>
        <c:axId val="1871898"/>
        <c:axId val="16847083"/>
      </c:barChart>
      <c:catAx>
        <c:axId val="1871898"/>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16847083"/>
        <c:crosses val="autoZero"/>
        <c:auto val="1"/>
        <c:lblOffset val="100"/>
        <c:noMultiLvlLbl val="0"/>
      </c:catAx>
      <c:valAx>
        <c:axId val="16847083"/>
        <c:scaling>
          <c:orientation val="minMax"/>
        </c:scaling>
        <c:axPos val="l"/>
        <c:title>
          <c:tx>
            <c:rich>
              <a:bodyPr vert="horz" rot="-5400000" anchor="ctr"/>
              <a:lstStyle/>
              <a:p>
                <a:pPr algn="ctr">
                  <a:defRPr/>
                </a:pPr>
                <a:r>
                  <a:rPr lang="en-US"/>
                  <a:t>Commercial/Industrial Action Level (ppt)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871898"/>
        <c:crossesAt val="1"/>
        <c:crossBetween val="between"/>
        <c:dispUnits/>
      </c:valAx>
      <c:spPr>
        <a:noFill/>
      </c:spPr>
    </c:plotArea>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2375"/>
          <c:w val="0.95675"/>
          <c:h val="0.95225"/>
        </c:manualLayout>
      </c:layout>
      <c:barChart>
        <c:barDir val="col"/>
        <c:grouping val="clustered"/>
        <c:varyColors val="0"/>
        <c:ser>
          <c:idx val="0"/>
          <c:order val="0"/>
          <c:tx>
            <c:v>Screening Level</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000" b="0" i="0" u="none" baseline="0">
                    <a:latin typeface="Arial"/>
                    <a:ea typeface="Arial"/>
                    <a:cs typeface="Arial"/>
                  </a:defRPr>
                </a:pPr>
              </a:p>
            </c:txPr>
            <c:dLblPos val="outEnd"/>
            <c:showLegendKey val="0"/>
            <c:showVal val="1"/>
            <c:showBubbleSize val="0"/>
            <c:showCatName val="0"/>
            <c:showSerName val="0"/>
            <c:showPercent val="0"/>
          </c:dLbls>
          <c:cat>
            <c:strRef>
              <c:f>figures!$A$5:$A$15</c:f>
              <c:strCache/>
            </c:strRef>
          </c:cat>
          <c:val>
            <c:numRef>
              <c:f>figures!$B$5:$B$15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v>Res Action Level</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0" b="0" i="0" u="none" baseline="0">
                    <a:latin typeface="Arial"/>
                    <a:ea typeface="Arial"/>
                    <a:cs typeface="Arial"/>
                  </a:defRPr>
                </a:pPr>
              </a:p>
            </c:txPr>
            <c:dLblPos val="outEnd"/>
            <c:showLegendKey val="0"/>
            <c:showVal val="1"/>
            <c:showBubbleSize val="0"/>
            <c:showCatName val="0"/>
            <c:showSerName val="0"/>
            <c:showPercent val="0"/>
          </c:dLbls>
          <c:val>
            <c:numRef>
              <c:f>figures!$C$5:$C$15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tx>
            <c:v>Comm/Ind Action Level</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0" b="0" i="0" u="none" baseline="0">
                    <a:latin typeface="Arial"/>
                    <a:ea typeface="Arial"/>
                    <a:cs typeface="Arial"/>
                  </a:defRPr>
                </a:pPr>
              </a:p>
            </c:txPr>
            <c:dLblPos val="outEnd"/>
            <c:showLegendKey val="0"/>
            <c:showVal val="1"/>
            <c:showBubbleSize val="0"/>
            <c:showCatName val="0"/>
            <c:showSerName val="0"/>
            <c:showPercent val="0"/>
          </c:dLbls>
          <c:val>
            <c:numRef>
              <c:f>figures!$D$5:$D$15</c:f>
              <c:numCache>
                <c:ptCount val="11"/>
                <c:pt idx="0">
                  <c:v>0</c:v>
                </c:pt>
                <c:pt idx="1">
                  <c:v>0</c:v>
                </c:pt>
                <c:pt idx="2">
                  <c:v>0</c:v>
                </c:pt>
                <c:pt idx="3">
                  <c:v>0</c:v>
                </c:pt>
                <c:pt idx="4">
                  <c:v>0</c:v>
                </c:pt>
                <c:pt idx="5">
                  <c:v>0</c:v>
                </c:pt>
                <c:pt idx="6">
                  <c:v>0</c:v>
                </c:pt>
                <c:pt idx="7">
                  <c:v>0</c:v>
                </c:pt>
                <c:pt idx="8">
                  <c:v>0</c:v>
                </c:pt>
                <c:pt idx="9">
                  <c:v>0</c:v>
                </c:pt>
                <c:pt idx="10">
                  <c:v>0</c:v>
                </c:pt>
              </c:numCache>
            </c:numRef>
          </c:val>
        </c:ser>
        <c:axId val="17406020"/>
        <c:axId val="22436453"/>
      </c:barChart>
      <c:catAx>
        <c:axId val="17406020"/>
        <c:scaling>
          <c:orientation val="minMax"/>
        </c:scaling>
        <c:axPos val="b"/>
        <c:majorGridlines/>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2436453"/>
        <c:crosses val="autoZero"/>
        <c:auto val="1"/>
        <c:lblOffset val="100"/>
        <c:noMultiLvlLbl val="0"/>
      </c:catAx>
      <c:valAx>
        <c:axId val="22436453"/>
        <c:scaling>
          <c:logBase val="10"/>
          <c:orientation val="minMax"/>
        </c:scaling>
        <c:axPos val="l"/>
        <c:title>
          <c:tx>
            <c:rich>
              <a:bodyPr vert="horz" rot="-5400000" anchor="ctr"/>
              <a:lstStyle/>
              <a:p>
                <a:pPr algn="ctr">
                  <a:defRPr/>
                </a:pPr>
                <a:r>
                  <a:rPr lang="en-US"/>
                  <a:t>Soil Level (ppt)</a:t>
                </a:r>
              </a:p>
            </c:rich>
          </c:tx>
          <c:layout/>
          <c:overlay val="0"/>
          <c:spPr>
            <a:noFill/>
            <a:ln>
              <a:noFill/>
            </a:ln>
          </c:spPr>
        </c:title>
        <c:delete val="0"/>
        <c:numFmt formatCode="General" sourceLinked="1"/>
        <c:majorTickMark val="out"/>
        <c:minorTickMark val="out"/>
        <c:tickLblPos val="nextTo"/>
        <c:crossAx val="17406020"/>
        <c:crossesAt val="1"/>
        <c:crossBetween val="between"/>
        <c:dispUnits/>
      </c:valAx>
      <c:spPr>
        <a:noFill/>
      </c:spPr>
    </c:plotArea>
    <c:legend>
      <c:legendPos val="r"/>
      <c:layout>
        <c:manualLayout>
          <c:xMode val="edge"/>
          <c:yMode val="edge"/>
          <c:x val="0.38075"/>
          <c:y val="0.945"/>
          <c:w val="0.607"/>
          <c:h val="0.05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0.43425</cdr:x>
      <cdr:y>0.0085</cdr:y>
    </cdr:from>
    <cdr:to>
      <cdr:x>0.43425</cdr:x>
      <cdr:y>0.72625</cdr:y>
    </cdr:to>
    <cdr:sp>
      <cdr:nvSpPr>
        <cdr:cNvPr id="1" name="Line 1"/>
        <cdr:cNvSpPr>
          <a:spLocks/>
        </cdr:cNvSpPr>
      </cdr:nvSpPr>
      <cdr:spPr>
        <a:xfrm flipV="1">
          <a:off x="2581275" y="28575"/>
          <a:ext cx="0" cy="2486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0.512</cdr:x>
      <cdr:y>0.0085</cdr:y>
    </cdr:from>
    <cdr:to>
      <cdr:x>0.512</cdr:x>
      <cdr:y>0.72625</cdr:y>
    </cdr:to>
    <cdr:sp>
      <cdr:nvSpPr>
        <cdr:cNvPr id="2" name="Line 4"/>
        <cdr:cNvSpPr>
          <a:spLocks/>
        </cdr:cNvSpPr>
      </cdr:nvSpPr>
      <cdr:spPr>
        <a:xfrm flipV="1">
          <a:off x="3048000" y="28575"/>
          <a:ext cx="0" cy="2486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0.6695</cdr:x>
      <cdr:y>0.0085</cdr:y>
    </cdr:from>
    <cdr:to>
      <cdr:x>0.6695</cdr:x>
      <cdr:y>0.72625</cdr:y>
    </cdr:to>
    <cdr:sp>
      <cdr:nvSpPr>
        <cdr:cNvPr id="3" name="Line 5"/>
        <cdr:cNvSpPr>
          <a:spLocks/>
        </cdr:cNvSpPr>
      </cdr:nvSpPr>
      <cdr:spPr>
        <a:xfrm flipV="1">
          <a:off x="3990975" y="28575"/>
          <a:ext cx="0" cy="2486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0.82625</cdr:x>
      <cdr:y>0.0085</cdr:y>
    </cdr:from>
    <cdr:to>
      <cdr:x>0.82625</cdr:x>
      <cdr:y>0.72625</cdr:y>
    </cdr:to>
    <cdr:sp>
      <cdr:nvSpPr>
        <cdr:cNvPr id="4" name="Line 6"/>
        <cdr:cNvSpPr>
          <a:spLocks/>
        </cdr:cNvSpPr>
      </cdr:nvSpPr>
      <cdr:spPr>
        <a:xfrm flipV="1">
          <a:off x="4924425" y="28575"/>
          <a:ext cx="0" cy="2486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0.14775</cdr:x>
      <cdr:y>0.0085</cdr:y>
    </cdr:from>
    <cdr:to>
      <cdr:x>0.41175</cdr:x>
      <cdr:y>0.0595</cdr:y>
    </cdr:to>
    <cdr:sp>
      <cdr:nvSpPr>
        <cdr:cNvPr id="5" name="TextBox 7"/>
        <cdr:cNvSpPr txBox="1">
          <a:spLocks noChangeArrowheads="1"/>
        </cdr:cNvSpPr>
      </cdr:nvSpPr>
      <cdr:spPr>
        <a:xfrm>
          <a:off x="876300" y="28575"/>
          <a:ext cx="1571625" cy="18097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TDI = 1</a:t>
          </a:r>
        </a:p>
      </cdr:txBody>
    </cdr:sp>
  </cdr:relSizeAnchor>
  <cdr:relSizeAnchor xmlns:cdr="http://schemas.openxmlformats.org/drawingml/2006/chartDrawing">
    <cdr:from>
      <cdr:x>0.43425</cdr:x>
      <cdr:y>0.0085</cdr:y>
    </cdr:from>
    <cdr:to>
      <cdr:x>0.512</cdr:x>
      <cdr:y>0.0595</cdr:y>
    </cdr:to>
    <cdr:sp>
      <cdr:nvSpPr>
        <cdr:cNvPr id="6" name="TextBox 8"/>
        <cdr:cNvSpPr txBox="1">
          <a:spLocks noChangeArrowheads="1"/>
        </cdr:cNvSpPr>
      </cdr:nvSpPr>
      <cdr:spPr>
        <a:xfrm>
          <a:off x="2581275" y="28575"/>
          <a:ext cx="466725" cy="18097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TDI = 4</a:t>
          </a:r>
        </a:p>
      </cdr:txBody>
    </cdr:sp>
  </cdr:relSizeAnchor>
  <cdr:relSizeAnchor xmlns:cdr="http://schemas.openxmlformats.org/drawingml/2006/chartDrawing">
    <cdr:from>
      <cdr:x>0.512</cdr:x>
      <cdr:y>0.0085</cdr:y>
    </cdr:from>
    <cdr:to>
      <cdr:x>0.6695</cdr:x>
      <cdr:y>0.0595</cdr:y>
    </cdr:to>
    <cdr:sp>
      <cdr:nvSpPr>
        <cdr:cNvPr id="7" name="TextBox 9"/>
        <cdr:cNvSpPr txBox="1">
          <a:spLocks noChangeArrowheads="1"/>
        </cdr:cNvSpPr>
      </cdr:nvSpPr>
      <cdr:spPr>
        <a:xfrm>
          <a:off x="3048000" y="28575"/>
          <a:ext cx="942975" cy="18097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TDI = 5</a:t>
          </a:r>
        </a:p>
      </cdr:txBody>
    </cdr:sp>
  </cdr:relSizeAnchor>
  <cdr:relSizeAnchor xmlns:cdr="http://schemas.openxmlformats.org/drawingml/2006/chartDrawing">
    <cdr:from>
      <cdr:x>0.6695</cdr:x>
      <cdr:y>0.0085</cdr:y>
    </cdr:from>
    <cdr:to>
      <cdr:x>0.82625</cdr:x>
      <cdr:y>0.0595</cdr:y>
    </cdr:to>
    <cdr:sp>
      <cdr:nvSpPr>
        <cdr:cNvPr id="8" name="TextBox 10"/>
        <cdr:cNvSpPr txBox="1">
          <a:spLocks noChangeArrowheads="1"/>
        </cdr:cNvSpPr>
      </cdr:nvSpPr>
      <cdr:spPr>
        <a:xfrm>
          <a:off x="3990975" y="28575"/>
          <a:ext cx="933450" cy="18097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TDI = 10</a:t>
          </a:r>
        </a:p>
      </cdr:txBody>
    </cdr:sp>
  </cdr:relSizeAnchor>
  <cdr:relSizeAnchor xmlns:cdr="http://schemas.openxmlformats.org/drawingml/2006/chartDrawing">
    <cdr:from>
      <cdr:x>0.82625</cdr:x>
      <cdr:y>0</cdr:y>
    </cdr:from>
    <cdr:to>
      <cdr:x>1</cdr:x>
      <cdr:y>0.051</cdr:y>
    </cdr:to>
    <cdr:sp>
      <cdr:nvSpPr>
        <cdr:cNvPr id="9" name="TextBox 11"/>
        <cdr:cNvSpPr txBox="1">
          <a:spLocks noChangeArrowheads="1"/>
        </cdr:cNvSpPr>
      </cdr:nvSpPr>
      <cdr:spPr>
        <a:xfrm>
          <a:off x="4924425" y="0"/>
          <a:ext cx="1038225" cy="18097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n/a</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0.422</cdr:x>
      <cdr:y>0.009</cdr:y>
    </cdr:from>
    <cdr:to>
      <cdr:x>0.422</cdr:x>
      <cdr:y>0.93925</cdr:y>
    </cdr:to>
    <cdr:sp>
      <cdr:nvSpPr>
        <cdr:cNvPr id="1" name="Line 1"/>
        <cdr:cNvSpPr>
          <a:spLocks/>
        </cdr:cNvSpPr>
      </cdr:nvSpPr>
      <cdr:spPr>
        <a:xfrm flipV="1">
          <a:off x="2514600" y="28575"/>
          <a:ext cx="0" cy="3181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0.5025</cdr:x>
      <cdr:y>0.009</cdr:y>
    </cdr:from>
    <cdr:to>
      <cdr:x>0.5025</cdr:x>
      <cdr:y>0.93925</cdr:y>
    </cdr:to>
    <cdr:sp>
      <cdr:nvSpPr>
        <cdr:cNvPr id="2" name="Line 2"/>
        <cdr:cNvSpPr>
          <a:spLocks/>
        </cdr:cNvSpPr>
      </cdr:nvSpPr>
      <cdr:spPr>
        <a:xfrm flipV="1">
          <a:off x="2990850" y="28575"/>
          <a:ext cx="0" cy="3181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0.664</cdr:x>
      <cdr:y>0.009</cdr:y>
    </cdr:from>
    <cdr:to>
      <cdr:x>0.664</cdr:x>
      <cdr:y>0.93925</cdr:y>
    </cdr:to>
    <cdr:sp>
      <cdr:nvSpPr>
        <cdr:cNvPr id="3" name="Line 3"/>
        <cdr:cNvSpPr>
          <a:spLocks/>
        </cdr:cNvSpPr>
      </cdr:nvSpPr>
      <cdr:spPr>
        <a:xfrm flipV="1">
          <a:off x="3952875" y="28575"/>
          <a:ext cx="0" cy="3181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cdr:x>
      <cdr:y>0.009</cdr:y>
    </cdr:from>
    <cdr:to>
      <cdr:x>0.822</cdr:x>
      <cdr:y>0.93925</cdr:y>
    </cdr:to>
    <cdr:sp>
      <cdr:nvSpPr>
        <cdr:cNvPr id="4" name="Line 4"/>
        <cdr:cNvSpPr>
          <a:spLocks/>
        </cdr:cNvSpPr>
      </cdr:nvSpPr>
      <cdr:spPr>
        <a:xfrm flipV="1">
          <a:off x="4895850" y="28575"/>
          <a:ext cx="0" cy="3181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0.00875</cdr:y>
    </cdr:from>
    <cdr:to>
      <cdr:x>0.39375</cdr:x>
      <cdr:y>0.06</cdr:y>
    </cdr:to>
    <cdr:sp>
      <cdr:nvSpPr>
        <cdr:cNvPr id="5" name="TextBox 5"/>
        <cdr:cNvSpPr txBox="1">
          <a:spLocks noChangeArrowheads="1"/>
        </cdr:cNvSpPr>
      </cdr:nvSpPr>
      <cdr:spPr>
        <a:xfrm>
          <a:off x="714375" y="28575"/>
          <a:ext cx="1628775" cy="17145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TDI = 1</a:t>
          </a:r>
        </a:p>
      </cdr:txBody>
    </cdr:sp>
  </cdr:relSizeAnchor>
  <cdr:relSizeAnchor xmlns:cdr="http://schemas.openxmlformats.org/drawingml/2006/chartDrawing">
    <cdr:from>
      <cdr:x>0.422</cdr:x>
      <cdr:y>0.009</cdr:y>
    </cdr:from>
    <cdr:to>
      <cdr:x>0.5025</cdr:x>
      <cdr:y>0.06</cdr:y>
    </cdr:to>
    <cdr:sp>
      <cdr:nvSpPr>
        <cdr:cNvPr id="6" name="TextBox 6"/>
        <cdr:cNvSpPr txBox="1">
          <a:spLocks noChangeArrowheads="1"/>
        </cdr:cNvSpPr>
      </cdr:nvSpPr>
      <cdr:spPr>
        <a:xfrm>
          <a:off x="2514600" y="28575"/>
          <a:ext cx="476250" cy="17145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TDI = 4</a:t>
          </a:r>
        </a:p>
      </cdr:txBody>
    </cdr:sp>
  </cdr:relSizeAnchor>
  <cdr:relSizeAnchor xmlns:cdr="http://schemas.openxmlformats.org/drawingml/2006/chartDrawing">
    <cdr:from>
      <cdr:x>0.498</cdr:x>
      <cdr:y>0.00875</cdr:y>
    </cdr:from>
    <cdr:to>
      <cdr:x>0.6605</cdr:x>
      <cdr:y>0.06</cdr:y>
    </cdr:to>
    <cdr:sp>
      <cdr:nvSpPr>
        <cdr:cNvPr id="7" name="TextBox 7"/>
        <cdr:cNvSpPr txBox="1">
          <a:spLocks noChangeArrowheads="1"/>
        </cdr:cNvSpPr>
      </cdr:nvSpPr>
      <cdr:spPr>
        <a:xfrm>
          <a:off x="2962275" y="28575"/>
          <a:ext cx="971550" cy="17145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TDI = 5</a:t>
          </a:r>
        </a:p>
      </cdr:txBody>
    </cdr:sp>
  </cdr:relSizeAnchor>
  <cdr:relSizeAnchor xmlns:cdr="http://schemas.openxmlformats.org/drawingml/2006/chartDrawing">
    <cdr:from>
      <cdr:x>0.6605</cdr:x>
      <cdr:y>0.00875</cdr:y>
    </cdr:from>
    <cdr:to>
      <cdr:x>0.822</cdr:x>
      <cdr:y>0.06</cdr:y>
    </cdr:to>
    <cdr:sp>
      <cdr:nvSpPr>
        <cdr:cNvPr id="8" name="TextBox 8"/>
        <cdr:cNvSpPr txBox="1">
          <a:spLocks noChangeArrowheads="1"/>
        </cdr:cNvSpPr>
      </cdr:nvSpPr>
      <cdr:spPr>
        <a:xfrm>
          <a:off x="3933825" y="28575"/>
          <a:ext cx="962025" cy="17145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TDI = 10</a:t>
          </a:r>
        </a:p>
      </cdr:txBody>
    </cdr:sp>
  </cdr:relSizeAnchor>
  <cdr:relSizeAnchor xmlns:cdr="http://schemas.openxmlformats.org/drawingml/2006/chartDrawing">
    <cdr:from>
      <cdr:x>0.82125</cdr:x>
      <cdr:y>0</cdr:y>
    </cdr:from>
    <cdr:to>
      <cdr:x>0.99975</cdr:x>
      <cdr:y>0.05125</cdr:y>
    </cdr:to>
    <cdr:sp>
      <cdr:nvSpPr>
        <cdr:cNvPr id="9" name="TextBox 9"/>
        <cdr:cNvSpPr txBox="1">
          <a:spLocks noChangeArrowheads="1"/>
        </cdr:cNvSpPr>
      </cdr:nvSpPr>
      <cdr:spPr>
        <a:xfrm>
          <a:off x="4895850" y="0"/>
          <a:ext cx="1066800" cy="17145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n/a</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26</xdr:row>
      <xdr:rowOff>66675</xdr:rowOff>
    </xdr:from>
    <xdr:to>
      <xdr:col>15</xdr:col>
      <xdr:colOff>552450</xdr:colOff>
      <xdr:row>47</xdr:row>
      <xdr:rowOff>57150</xdr:rowOff>
    </xdr:to>
    <xdr:graphicFrame>
      <xdr:nvGraphicFramePr>
        <xdr:cNvPr id="1" name="Chart 1"/>
        <xdr:cNvGraphicFramePr/>
      </xdr:nvGraphicFramePr>
      <xdr:xfrm>
        <a:off x="5048250" y="4552950"/>
        <a:ext cx="5962650" cy="3419475"/>
      </xdr:xfrm>
      <a:graphic>
        <a:graphicData uri="http://schemas.openxmlformats.org/drawingml/2006/chart">
          <c:chart xmlns:c="http://schemas.openxmlformats.org/drawingml/2006/chart" r:id="rId1"/>
        </a:graphicData>
      </a:graphic>
    </xdr:graphicFrame>
    <xdr:clientData/>
  </xdr:twoCellAnchor>
  <xdr:twoCellAnchor>
    <xdr:from>
      <xdr:col>6</xdr:col>
      <xdr:colOff>76200</xdr:colOff>
      <xdr:row>49</xdr:row>
      <xdr:rowOff>57150</xdr:rowOff>
    </xdr:from>
    <xdr:to>
      <xdr:col>15</xdr:col>
      <xdr:colOff>552450</xdr:colOff>
      <xdr:row>70</xdr:row>
      <xdr:rowOff>47625</xdr:rowOff>
    </xdr:to>
    <xdr:graphicFrame>
      <xdr:nvGraphicFramePr>
        <xdr:cNvPr id="2" name="Chart 2"/>
        <xdr:cNvGraphicFramePr/>
      </xdr:nvGraphicFramePr>
      <xdr:xfrm>
        <a:off x="5048250" y="8324850"/>
        <a:ext cx="5962650" cy="3390900"/>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5</xdr:row>
      <xdr:rowOff>28575</xdr:rowOff>
    </xdr:from>
    <xdr:to>
      <xdr:col>15</xdr:col>
      <xdr:colOff>542925</xdr:colOff>
      <xdr:row>25</xdr:row>
      <xdr:rowOff>0</xdr:rowOff>
    </xdr:to>
    <xdr:graphicFrame>
      <xdr:nvGraphicFramePr>
        <xdr:cNvPr id="3" name="Chart 3"/>
        <xdr:cNvGraphicFramePr/>
      </xdr:nvGraphicFramePr>
      <xdr:xfrm>
        <a:off x="5038725" y="1047750"/>
        <a:ext cx="5962650" cy="3248025"/>
      </xdr:xfrm>
      <a:graphic>
        <a:graphicData uri="http://schemas.openxmlformats.org/drawingml/2006/chart">
          <c:chart xmlns:c="http://schemas.openxmlformats.org/drawingml/2006/chart" r:id="rId3"/>
        </a:graphicData>
      </a:graphic>
    </xdr:graphicFrame>
    <xdr:clientData/>
  </xdr:twoCellAnchor>
  <xdr:twoCellAnchor>
    <xdr:from>
      <xdr:col>36</xdr:col>
      <xdr:colOff>76200</xdr:colOff>
      <xdr:row>5</xdr:row>
      <xdr:rowOff>66675</xdr:rowOff>
    </xdr:from>
    <xdr:to>
      <xdr:col>45</xdr:col>
      <xdr:colOff>552450</xdr:colOff>
      <xdr:row>26</xdr:row>
      <xdr:rowOff>57150</xdr:rowOff>
    </xdr:to>
    <xdr:graphicFrame>
      <xdr:nvGraphicFramePr>
        <xdr:cNvPr id="4" name="Chart 4"/>
        <xdr:cNvGraphicFramePr/>
      </xdr:nvGraphicFramePr>
      <xdr:xfrm>
        <a:off x="24488775" y="1085850"/>
        <a:ext cx="5962650" cy="3457575"/>
      </xdr:xfrm>
      <a:graphic>
        <a:graphicData uri="http://schemas.openxmlformats.org/drawingml/2006/chart">
          <c:chart xmlns:c="http://schemas.openxmlformats.org/drawingml/2006/chart" r:id="rId4"/>
        </a:graphicData>
      </a:graphic>
    </xdr:graphicFrame>
    <xdr:clientData/>
  </xdr:twoCellAnchor>
  <xdr:twoCellAnchor>
    <xdr:from>
      <xdr:col>36</xdr:col>
      <xdr:colOff>76200</xdr:colOff>
      <xdr:row>28</xdr:row>
      <xdr:rowOff>57150</xdr:rowOff>
    </xdr:from>
    <xdr:to>
      <xdr:col>45</xdr:col>
      <xdr:colOff>552450</xdr:colOff>
      <xdr:row>49</xdr:row>
      <xdr:rowOff>47625</xdr:rowOff>
    </xdr:to>
    <xdr:graphicFrame>
      <xdr:nvGraphicFramePr>
        <xdr:cNvPr id="5" name="Chart 5"/>
        <xdr:cNvGraphicFramePr/>
      </xdr:nvGraphicFramePr>
      <xdr:xfrm>
        <a:off x="24488775" y="4895850"/>
        <a:ext cx="5962650" cy="3419475"/>
      </xdr:xfrm>
      <a:graphic>
        <a:graphicData uri="http://schemas.openxmlformats.org/drawingml/2006/chart">
          <c:chart xmlns:c="http://schemas.openxmlformats.org/drawingml/2006/chart" r:id="rId5"/>
        </a:graphicData>
      </a:graphic>
    </xdr:graphicFrame>
    <xdr:clientData/>
  </xdr:twoCellAnchor>
  <xdr:twoCellAnchor>
    <xdr:from>
      <xdr:col>17</xdr:col>
      <xdr:colOff>66675</xdr:colOff>
      <xdr:row>4</xdr:row>
      <xdr:rowOff>28575</xdr:rowOff>
    </xdr:from>
    <xdr:to>
      <xdr:col>29</xdr:col>
      <xdr:colOff>542925</xdr:colOff>
      <xdr:row>28</xdr:row>
      <xdr:rowOff>76200</xdr:rowOff>
    </xdr:to>
    <xdr:graphicFrame>
      <xdr:nvGraphicFramePr>
        <xdr:cNvPr id="6" name="Chart 9"/>
        <xdr:cNvGraphicFramePr/>
      </xdr:nvGraphicFramePr>
      <xdr:xfrm>
        <a:off x="11744325" y="847725"/>
        <a:ext cx="7791450" cy="40671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Q32"/>
  <sheetViews>
    <sheetView zoomScale="85" zoomScaleNormal="85" workbookViewId="0" topLeftCell="A1">
      <pane xSplit="1" ySplit="5" topLeftCell="I9" activePane="bottomRight" state="frozen"/>
      <selection pane="topLeft" activeCell="H47" sqref="H47"/>
      <selection pane="topRight" activeCell="H47" sqref="H47"/>
      <selection pane="bottomLeft" activeCell="H47" sqref="H47"/>
      <selection pane="bottomRight" activeCell="M4" sqref="M4:M5"/>
    </sheetView>
  </sheetViews>
  <sheetFormatPr defaultColWidth="9.140625" defaultRowHeight="12.75"/>
  <cols>
    <col min="1" max="1" width="12.57421875" style="2" customWidth="1"/>
    <col min="2" max="2" width="9.57421875" style="1" customWidth="1"/>
    <col min="3" max="3" width="10.421875" style="19" customWidth="1"/>
    <col min="4" max="4" width="13.00390625" style="1" customWidth="1"/>
    <col min="5" max="5" width="10.140625" style="1" customWidth="1"/>
    <col min="6" max="6" width="11.57421875" style="1" customWidth="1"/>
    <col min="7" max="7" width="13.140625" style="1" customWidth="1"/>
    <col min="8" max="8" width="12.421875" style="1" customWidth="1"/>
    <col min="9" max="9" width="11.7109375" style="1" customWidth="1"/>
    <col min="10" max="10" width="11.7109375" style="19" customWidth="1"/>
    <col min="11" max="11" width="12.00390625" style="1" customWidth="1"/>
    <col min="12" max="12" width="32.28125" style="2" customWidth="1"/>
    <col min="13" max="13" width="17.57421875" style="1" customWidth="1"/>
    <col min="14" max="14" width="49.00390625" style="1" customWidth="1"/>
    <col min="15" max="15" width="24.140625" style="2" customWidth="1"/>
    <col min="16" max="16" width="18.28125" style="1" customWidth="1"/>
    <col min="17" max="16384" width="9.140625" style="23" customWidth="1"/>
  </cols>
  <sheetData>
    <row r="1" spans="1:16" s="68" customFormat="1" ht="18" customHeight="1">
      <c r="A1" s="105" t="s">
        <v>1</v>
      </c>
      <c r="B1" s="103"/>
      <c r="C1" s="103"/>
      <c r="D1" s="103"/>
      <c r="E1" s="103"/>
      <c r="F1" s="103"/>
      <c r="G1" s="103"/>
      <c r="H1" s="103"/>
      <c r="I1" s="103"/>
      <c r="J1" s="103"/>
      <c r="K1" s="103"/>
      <c r="L1" s="103"/>
      <c r="M1" s="103"/>
      <c r="N1" s="103"/>
      <c r="O1" s="103"/>
      <c r="P1" s="103"/>
    </row>
    <row r="4" spans="1:16" s="56" customFormat="1" ht="24" customHeight="1">
      <c r="A4" s="261" t="s">
        <v>533</v>
      </c>
      <c r="B4" s="257" t="s">
        <v>228</v>
      </c>
      <c r="C4" s="259" t="s">
        <v>459</v>
      </c>
      <c r="D4" s="260"/>
      <c r="E4" s="260"/>
      <c r="F4" s="259" t="s">
        <v>460</v>
      </c>
      <c r="G4" s="260"/>
      <c r="H4" s="260"/>
      <c r="I4" s="260"/>
      <c r="J4" s="263"/>
      <c r="K4" s="257" t="s">
        <v>434</v>
      </c>
      <c r="L4" s="257" t="s">
        <v>229</v>
      </c>
      <c r="M4" s="257" t="s">
        <v>417</v>
      </c>
      <c r="N4" s="257" t="s">
        <v>231</v>
      </c>
      <c r="O4" s="257" t="s">
        <v>232</v>
      </c>
      <c r="P4" s="257" t="s">
        <v>263</v>
      </c>
    </row>
    <row r="5" spans="1:16" s="56" customFormat="1" ht="30.75" customHeight="1" thickBot="1">
      <c r="A5" s="262"/>
      <c r="B5" s="258"/>
      <c r="C5" s="52" t="s">
        <v>266</v>
      </c>
      <c r="D5" s="52" t="s">
        <v>303</v>
      </c>
      <c r="E5" s="53" t="s">
        <v>236</v>
      </c>
      <c r="F5" s="53" t="s">
        <v>122</v>
      </c>
      <c r="G5" s="52" t="s">
        <v>236</v>
      </c>
      <c r="H5" s="52" t="s">
        <v>118</v>
      </c>
      <c r="I5" s="52" t="s">
        <v>116</v>
      </c>
      <c r="J5" s="52" t="s">
        <v>117</v>
      </c>
      <c r="K5" s="258"/>
      <c r="L5" s="258"/>
      <c r="M5" s="258"/>
      <c r="N5" s="258"/>
      <c r="O5" s="258"/>
      <c r="P5" s="258"/>
    </row>
    <row r="6" spans="1:16" s="69" customFormat="1" ht="128.25" thickTop="1">
      <c r="A6" s="12" t="s">
        <v>439</v>
      </c>
      <c r="B6" s="79" t="s">
        <v>146</v>
      </c>
      <c r="C6" s="20" t="s">
        <v>454</v>
      </c>
      <c r="D6" s="20" t="s">
        <v>272</v>
      </c>
      <c r="E6" s="41" t="s">
        <v>483</v>
      </c>
      <c r="F6" s="194" t="s">
        <v>128</v>
      </c>
      <c r="G6" s="20" t="s">
        <v>4</v>
      </c>
      <c r="H6" s="20">
        <v>10</v>
      </c>
      <c r="I6" s="194" t="s">
        <v>128</v>
      </c>
      <c r="J6" s="194" t="s">
        <v>128</v>
      </c>
      <c r="K6" s="57" t="s">
        <v>376</v>
      </c>
      <c r="L6" s="21" t="s">
        <v>5</v>
      </c>
      <c r="M6" s="21" t="s">
        <v>445</v>
      </c>
      <c r="N6" s="21" t="s">
        <v>520</v>
      </c>
      <c r="O6" s="21" t="s">
        <v>9</v>
      </c>
      <c r="P6" s="21"/>
    </row>
    <row r="7" spans="1:16" ht="191.25">
      <c r="A7" s="102" t="s">
        <v>458</v>
      </c>
      <c r="B7" s="79" t="s">
        <v>457</v>
      </c>
      <c r="C7" s="20" t="s">
        <v>446</v>
      </c>
      <c r="D7" s="20" t="s">
        <v>375</v>
      </c>
      <c r="E7" s="41" t="s">
        <v>483</v>
      </c>
      <c r="F7" s="20" t="s">
        <v>504</v>
      </c>
      <c r="G7" s="20" t="s">
        <v>505</v>
      </c>
      <c r="H7" s="20">
        <v>10</v>
      </c>
      <c r="I7" s="20" t="s">
        <v>119</v>
      </c>
      <c r="J7" s="55">
        <v>0.5</v>
      </c>
      <c r="K7" s="57" t="s">
        <v>443</v>
      </c>
      <c r="L7" s="21" t="s">
        <v>6</v>
      </c>
      <c r="M7" s="21" t="s">
        <v>379</v>
      </c>
      <c r="N7" s="21" t="s">
        <v>444</v>
      </c>
      <c r="O7" s="21" t="s">
        <v>8</v>
      </c>
      <c r="P7" s="21"/>
    </row>
    <row r="8" spans="1:16" ht="140.25">
      <c r="A8" s="21" t="s">
        <v>478</v>
      </c>
      <c r="B8" s="80">
        <v>37041</v>
      </c>
      <c r="C8" s="20" t="s">
        <v>473</v>
      </c>
      <c r="D8" s="20" t="s">
        <v>10</v>
      </c>
      <c r="E8" s="41" t="s">
        <v>483</v>
      </c>
      <c r="F8" s="20" t="s">
        <v>513</v>
      </c>
      <c r="G8" s="20" t="s">
        <v>517</v>
      </c>
      <c r="H8" s="20">
        <v>9.6</v>
      </c>
      <c r="I8" s="20" t="s">
        <v>123</v>
      </c>
      <c r="J8" s="55" t="s">
        <v>124</v>
      </c>
      <c r="K8" s="57" t="s">
        <v>479</v>
      </c>
      <c r="L8" s="21" t="s">
        <v>475</v>
      </c>
      <c r="M8" s="21" t="s">
        <v>381</v>
      </c>
      <c r="N8" s="21" t="s">
        <v>515</v>
      </c>
      <c r="O8" s="21" t="s">
        <v>7</v>
      </c>
      <c r="P8" s="21" t="s">
        <v>516</v>
      </c>
    </row>
    <row r="9" spans="1:16" ht="191.25">
      <c r="A9" s="21" t="s">
        <v>456</v>
      </c>
      <c r="B9" s="79" t="s">
        <v>452</v>
      </c>
      <c r="C9" s="20" t="s">
        <v>474</v>
      </c>
      <c r="D9" s="20" t="s">
        <v>11</v>
      </c>
      <c r="E9" s="41" t="s">
        <v>483</v>
      </c>
      <c r="F9" s="20" t="s">
        <v>519</v>
      </c>
      <c r="G9" s="20" t="s">
        <v>518</v>
      </c>
      <c r="H9" s="20" t="s">
        <v>120</v>
      </c>
      <c r="I9" s="20" t="s">
        <v>121</v>
      </c>
      <c r="J9" s="55">
        <v>0.5</v>
      </c>
      <c r="K9" s="57" t="s">
        <v>484</v>
      </c>
      <c r="L9" s="21" t="s">
        <v>448</v>
      </c>
      <c r="M9" s="21" t="s">
        <v>379</v>
      </c>
      <c r="N9" s="21" t="s">
        <v>380</v>
      </c>
      <c r="O9" s="21" t="s">
        <v>488</v>
      </c>
      <c r="P9" s="21"/>
    </row>
    <row r="10" spans="1:17" ht="12.75">
      <c r="A10" s="106"/>
      <c r="B10" s="107"/>
      <c r="C10" s="104"/>
      <c r="D10" s="108"/>
      <c r="E10" s="101"/>
      <c r="F10" s="109"/>
      <c r="G10" s="108"/>
      <c r="H10" s="101"/>
      <c r="I10" s="108"/>
      <c r="J10" s="108"/>
      <c r="K10" s="110"/>
      <c r="L10" s="111"/>
      <c r="M10" s="111"/>
      <c r="N10" s="112"/>
      <c r="O10" s="113"/>
      <c r="P10" s="113"/>
      <c r="Q10" s="113"/>
    </row>
    <row r="11" spans="1:2" ht="12.75">
      <c r="A11" s="2" t="s">
        <v>304</v>
      </c>
      <c r="B11" s="2"/>
    </row>
    <row r="12" spans="1:16" s="76" customFormat="1" ht="12.75">
      <c r="A12" s="74" t="s">
        <v>305</v>
      </c>
      <c r="B12" s="17" t="s">
        <v>0</v>
      </c>
      <c r="C12" s="27"/>
      <c r="D12" s="75"/>
      <c r="E12" s="75"/>
      <c r="F12" s="75"/>
      <c r="G12" s="75"/>
      <c r="H12" s="75"/>
      <c r="I12" s="75"/>
      <c r="J12" s="27"/>
      <c r="K12" s="75"/>
      <c r="L12" s="17"/>
      <c r="M12" s="75"/>
      <c r="N12" s="75"/>
      <c r="O12" s="17"/>
      <c r="P12" s="75"/>
    </row>
    <row r="13" spans="1:16" s="76" customFormat="1" ht="12.75">
      <c r="A13" s="17"/>
      <c r="B13" s="17" t="s">
        <v>315</v>
      </c>
      <c r="C13" s="27"/>
      <c r="D13" s="75"/>
      <c r="E13" s="75"/>
      <c r="F13" s="75"/>
      <c r="G13" s="75"/>
      <c r="H13" s="75"/>
      <c r="I13" s="75"/>
      <c r="J13" s="27"/>
      <c r="K13" s="75"/>
      <c r="L13" s="17"/>
      <c r="M13" s="75"/>
      <c r="N13" s="75"/>
      <c r="O13" s="17"/>
      <c r="P13" s="75"/>
    </row>
    <row r="14" spans="1:16" s="76" customFormat="1" ht="12.75">
      <c r="A14" s="17"/>
      <c r="B14" s="17" t="s">
        <v>307</v>
      </c>
      <c r="C14" s="27"/>
      <c r="D14" s="75"/>
      <c r="E14" s="75"/>
      <c r="F14" s="75"/>
      <c r="G14" s="75"/>
      <c r="H14" s="75"/>
      <c r="I14" s="75"/>
      <c r="J14" s="27"/>
      <c r="K14" s="75"/>
      <c r="L14" s="17"/>
      <c r="M14" s="75"/>
      <c r="N14" s="75"/>
      <c r="O14" s="17"/>
      <c r="P14" s="75"/>
    </row>
    <row r="15" spans="1:16" s="76" customFormat="1" ht="12.75">
      <c r="A15" s="17"/>
      <c r="B15" s="17" t="s">
        <v>306</v>
      </c>
      <c r="C15" s="27"/>
      <c r="D15" s="75"/>
      <c r="E15" s="75"/>
      <c r="F15" s="75"/>
      <c r="G15" s="75"/>
      <c r="H15" s="75"/>
      <c r="I15" s="75"/>
      <c r="J15" s="27"/>
      <c r="K15" s="75"/>
      <c r="L15" s="17"/>
      <c r="M15" s="75"/>
      <c r="N15" s="75"/>
      <c r="O15" s="17"/>
      <c r="P15" s="75"/>
    </row>
    <row r="16" ht="12.75">
      <c r="B16" s="2"/>
    </row>
    <row r="17" spans="1:2" ht="12.75">
      <c r="A17" s="17" t="s">
        <v>313</v>
      </c>
      <c r="B17" s="2"/>
    </row>
    <row r="18" spans="2:16" ht="12.75">
      <c r="B18" s="19"/>
      <c r="C18" s="1"/>
      <c r="I18" s="19"/>
      <c r="J18" s="1"/>
      <c r="K18" s="2"/>
      <c r="L18" s="1"/>
      <c r="N18" s="2"/>
      <c r="O18" s="1"/>
      <c r="P18" s="23"/>
    </row>
    <row r="19" spans="2:16" ht="12.75">
      <c r="B19" s="19"/>
      <c r="C19" s="1"/>
      <c r="I19" s="19"/>
      <c r="J19" s="1"/>
      <c r="K19" s="2"/>
      <c r="L19" s="1"/>
      <c r="N19" s="2"/>
      <c r="O19" s="1"/>
      <c r="P19" s="23"/>
    </row>
    <row r="20" spans="2:16" ht="12.75">
      <c r="B20" s="19"/>
      <c r="C20" s="1"/>
      <c r="I20" s="19"/>
      <c r="J20" s="1"/>
      <c r="K20" s="2"/>
      <c r="L20" s="1"/>
      <c r="N20" s="2"/>
      <c r="O20" s="1"/>
      <c r="P20" s="23"/>
    </row>
    <row r="21" spans="2:16" ht="12.75">
      <c r="B21" s="19"/>
      <c r="C21" s="1"/>
      <c r="I21" s="19"/>
      <c r="J21" s="1"/>
      <c r="K21" s="2"/>
      <c r="L21" s="1"/>
      <c r="N21" s="2"/>
      <c r="O21" s="1"/>
      <c r="P21" s="23"/>
    </row>
    <row r="22" spans="2:16" ht="12.75">
      <c r="B22" s="19"/>
      <c r="C22" s="1"/>
      <c r="I22" s="19"/>
      <c r="J22" s="1"/>
      <c r="K22" s="2"/>
      <c r="L22" s="1"/>
      <c r="N22" s="2"/>
      <c r="O22" s="1"/>
      <c r="P22" s="23"/>
    </row>
    <row r="23" spans="2:16" ht="12.75">
      <c r="B23" s="19"/>
      <c r="C23" s="1"/>
      <c r="I23" s="19"/>
      <c r="J23" s="1"/>
      <c r="K23" s="2"/>
      <c r="L23" s="1"/>
      <c r="N23" s="2"/>
      <c r="O23" s="1"/>
      <c r="P23" s="23"/>
    </row>
    <row r="24" spans="2:16" ht="12.75">
      <c r="B24" s="19"/>
      <c r="C24" s="1"/>
      <c r="I24" s="19"/>
      <c r="J24" s="1"/>
      <c r="K24" s="2"/>
      <c r="L24" s="1"/>
      <c r="N24" s="2"/>
      <c r="O24" s="1"/>
      <c r="P24" s="23"/>
    </row>
    <row r="25" spans="2:16" ht="12.75">
      <c r="B25" s="19"/>
      <c r="C25" s="1"/>
      <c r="I25" s="19"/>
      <c r="J25" s="1"/>
      <c r="K25" s="2"/>
      <c r="L25" s="1"/>
      <c r="N25" s="2"/>
      <c r="O25" s="1"/>
      <c r="P25" s="23"/>
    </row>
    <row r="26" spans="2:16" ht="12.75">
      <c r="B26" s="19"/>
      <c r="C26" s="1"/>
      <c r="I26" s="19"/>
      <c r="J26" s="1"/>
      <c r="K26" s="2"/>
      <c r="L26" s="1"/>
      <c r="N26" s="2"/>
      <c r="O26" s="1"/>
      <c r="P26" s="23"/>
    </row>
    <row r="27" spans="2:16" ht="12.75">
      <c r="B27" s="19"/>
      <c r="C27" s="1"/>
      <c r="I27" s="19"/>
      <c r="J27" s="1"/>
      <c r="K27" s="2"/>
      <c r="L27" s="1"/>
      <c r="N27" s="2"/>
      <c r="O27" s="1"/>
      <c r="P27" s="23"/>
    </row>
    <row r="28" spans="2:16" ht="12.75">
      <c r="B28" s="19"/>
      <c r="C28" s="1"/>
      <c r="I28" s="19"/>
      <c r="J28" s="1"/>
      <c r="K28" s="2"/>
      <c r="L28" s="1"/>
      <c r="N28" s="2"/>
      <c r="O28" s="1"/>
      <c r="P28" s="23"/>
    </row>
    <row r="29" spans="2:16" ht="12.75">
      <c r="B29" s="19"/>
      <c r="C29" s="1"/>
      <c r="I29" s="19"/>
      <c r="J29" s="1"/>
      <c r="K29" s="2"/>
      <c r="L29" s="1"/>
      <c r="N29" s="2"/>
      <c r="O29" s="1"/>
      <c r="P29" s="23"/>
    </row>
    <row r="30" spans="2:16" ht="12.75">
      <c r="B30" s="19"/>
      <c r="C30" s="1"/>
      <c r="I30" s="19"/>
      <c r="J30" s="1"/>
      <c r="K30" s="2"/>
      <c r="L30" s="1"/>
      <c r="N30" s="2"/>
      <c r="O30" s="1"/>
      <c r="P30" s="23"/>
    </row>
    <row r="31" spans="2:16" ht="12.75">
      <c r="B31" s="19"/>
      <c r="C31" s="1"/>
      <c r="I31" s="19"/>
      <c r="J31" s="1"/>
      <c r="K31" s="2"/>
      <c r="L31" s="1"/>
      <c r="N31" s="2"/>
      <c r="O31" s="1"/>
      <c r="P31" s="23"/>
    </row>
    <row r="32" spans="2:16" ht="12.75">
      <c r="B32" s="19"/>
      <c r="C32" s="1"/>
      <c r="I32" s="19"/>
      <c r="J32" s="1"/>
      <c r="K32" s="2"/>
      <c r="L32" s="1"/>
      <c r="N32" s="2"/>
      <c r="O32" s="1"/>
      <c r="P32" s="23"/>
    </row>
  </sheetData>
  <mergeCells count="10">
    <mergeCell ref="O4:O5"/>
    <mergeCell ref="P4:P5"/>
    <mergeCell ref="K4:K5"/>
    <mergeCell ref="L4:L5"/>
    <mergeCell ref="M4:M5"/>
    <mergeCell ref="N4:N5"/>
    <mergeCell ref="B4:B5"/>
    <mergeCell ref="C4:E4"/>
    <mergeCell ref="A4:A5"/>
    <mergeCell ref="F4:J4"/>
  </mergeCells>
  <printOptions horizontalCentered="1"/>
  <pageMargins left="0.5" right="0.5" top="0.38" bottom="0.35" header="0.25" footer="0.17"/>
  <pageSetup fitToHeight="1" fitToWidth="1" horizontalDpi="600" verticalDpi="600" orientation="landscape" paperSize="17" scale="76" r:id="rId1"/>
  <headerFooter alignWithMargins="0">
    <oddFooter>&amp;L&amp;F&amp;RPage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B22"/>
  <sheetViews>
    <sheetView workbookViewId="0" topLeftCell="A1">
      <selection activeCell="A36" sqref="A36"/>
    </sheetView>
  </sheetViews>
  <sheetFormatPr defaultColWidth="9.140625" defaultRowHeight="12.75"/>
  <cols>
    <col min="1" max="1" width="91.7109375" style="0" customWidth="1"/>
    <col min="2" max="2" width="9.140625" style="27" customWidth="1"/>
  </cols>
  <sheetData>
    <row r="1" ht="12.75">
      <c r="B1" s="88"/>
    </row>
    <row r="2" spans="1:2" ht="12.75">
      <c r="A2" s="85" t="s">
        <v>462</v>
      </c>
      <c r="B2" s="90">
        <v>11</v>
      </c>
    </row>
    <row r="3" spans="1:2" ht="12.75">
      <c r="A3" s="86" t="s">
        <v>463</v>
      </c>
      <c r="B3" s="87">
        <v>6</v>
      </c>
    </row>
    <row r="4" spans="1:2" ht="12.75">
      <c r="A4" s="86" t="s">
        <v>464</v>
      </c>
      <c r="B4" s="87">
        <v>10</v>
      </c>
    </row>
    <row r="5" spans="1:2" ht="12.75">
      <c r="A5" s="86" t="s">
        <v>465</v>
      </c>
      <c r="B5" s="90">
        <v>7</v>
      </c>
    </row>
    <row r="7" spans="1:2" ht="12.75">
      <c r="A7" s="92" t="s">
        <v>469</v>
      </c>
      <c r="B7" s="90"/>
    </row>
    <row r="8" spans="1:2" ht="12.75">
      <c r="A8" s="89" t="s">
        <v>466</v>
      </c>
      <c r="B8" s="98" t="s">
        <v>193</v>
      </c>
    </row>
    <row r="9" spans="1:2" ht="12.75">
      <c r="A9" s="94" t="s">
        <v>194</v>
      </c>
      <c r="B9" s="88"/>
    </row>
    <row r="10" spans="1:2" ht="12.75">
      <c r="A10" s="96" t="s">
        <v>467</v>
      </c>
      <c r="B10" s="95" t="s">
        <v>192</v>
      </c>
    </row>
    <row r="11" spans="1:2" ht="14.25" customHeight="1">
      <c r="A11" s="97" t="s">
        <v>195</v>
      </c>
      <c r="B11" s="90"/>
    </row>
    <row r="12" spans="1:2" ht="12.75">
      <c r="A12" s="89" t="s">
        <v>308</v>
      </c>
      <c r="B12" s="88">
        <v>3</v>
      </c>
    </row>
    <row r="13" spans="1:2" ht="12.75">
      <c r="A13" s="91" t="s">
        <v>468</v>
      </c>
      <c r="B13" s="90"/>
    </row>
    <row r="14" spans="1:2" ht="12.75">
      <c r="A14" s="84" t="s">
        <v>309</v>
      </c>
      <c r="B14" s="27">
        <v>7</v>
      </c>
    </row>
    <row r="15" spans="1:2" ht="12.75">
      <c r="A15" s="91" t="s">
        <v>414</v>
      </c>
      <c r="B15" s="90"/>
    </row>
    <row r="18" ht="12.75">
      <c r="A18" t="s">
        <v>310</v>
      </c>
    </row>
    <row r="20" ht="12.75">
      <c r="A20" t="s">
        <v>84</v>
      </c>
    </row>
    <row r="21" ht="12.75">
      <c r="A21" t="s">
        <v>83</v>
      </c>
    </row>
    <row r="22" ht="12.75">
      <c r="A22" t="s">
        <v>85</v>
      </c>
    </row>
  </sheetData>
  <printOptions/>
  <pageMargins left="0.75" right="0.75" top="1" bottom="1" header="0.5" footer="0.5"/>
  <pageSetup fitToHeight="1" fitToWidth="1" horizontalDpi="600" verticalDpi="600" orientation="portrait" scale="89" r:id="rId1"/>
</worksheet>
</file>

<file path=xl/worksheets/sheet11.xml><?xml version="1.0" encoding="utf-8"?>
<worksheet xmlns="http://schemas.openxmlformats.org/spreadsheetml/2006/main" xmlns:r="http://schemas.openxmlformats.org/officeDocument/2006/relationships">
  <dimension ref="A1:AD4"/>
  <sheetViews>
    <sheetView workbookViewId="0" topLeftCell="A1">
      <selection activeCell="L19" sqref="L19"/>
    </sheetView>
  </sheetViews>
  <sheetFormatPr defaultColWidth="9.140625" defaultRowHeight="12.75"/>
  <sheetData>
    <row r="1" spans="1:30" s="56" customFormat="1" ht="24" customHeight="1">
      <c r="A1" s="261" t="s">
        <v>233</v>
      </c>
      <c r="B1" s="261" t="s">
        <v>241</v>
      </c>
      <c r="C1" s="257" t="s">
        <v>228</v>
      </c>
      <c r="D1" s="259" t="s">
        <v>103</v>
      </c>
      <c r="E1" s="260"/>
      <c r="F1" s="260"/>
      <c r="G1" s="260"/>
      <c r="H1" s="260"/>
      <c r="I1" s="263"/>
      <c r="J1" s="259" t="s">
        <v>112</v>
      </c>
      <c r="K1" s="260"/>
      <c r="L1" s="260"/>
      <c r="M1" s="260"/>
      <c r="N1" s="260"/>
      <c r="O1" s="263"/>
      <c r="P1" s="259" t="s">
        <v>459</v>
      </c>
      <c r="Q1" s="260"/>
      <c r="R1" s="260"/>
      <c r="S1" s="263"/>
      <c r="T1" s="259" t="s">
        <v>460</v>
      </c>
      <c r="U1" s="260"/>
      <c r="V1" s="260"/>
      <c r="W1" s="260"/>
      <c r="X1" s="263"/>
      <c r="Y1" s="257" t="s">
        <v>434</v>
      </c>
      <c r="Z1" s="257" t="s">
        <v>229</v>
      </c>
      <c r="AA1" s="257" t="s">
        <v>230</v>
      </c>
      <c r="AB1" s="257" t="s">
        <v>231</v>
      </c>
      <c r="AC1" s="257" t="s">
        <v>232</v>
      </c>
      <c r="AD1" s="257" t="s">
        <v>263</v>
      </c>
    </row>
    <row r="2" spans="1:30" s="56" customFormat="1" ht="30.75" customHeight="1" thickBot="1">
      <c r="A2" s="262"/>
      <c r="B2" s="262"/>
      <c r="C2" s="258"/>
      <c r="D2" s="52" t="s">
        <v>266</v>
      </c>
      <c r="E2" s="52" t="s">
        <v>265</v>
      </c>
      <c r="F2" s="53" t="s">
        <v>104</v>
      </c>
      <c r="G2" s="53" t="s">
        <v>102</v>
      </c>
      <c r="H2" s="53" t="s">
        <v>105</v>
      </c>
      <c r="I2" s="53" t="s">
        <v>111</v>
      </c>
      <c r="J2" s="53" t="s">
        <v>525</v>
      </c>
      <c r="K2" s="71" t="s">
        <v>113</v>
      </c>
      <c r="L2" s="53" t="s">
        <v>187</v>
      </c>
      <c r="M2" s="53" t="s">
        <v>114</v>
      </c>
      <c r="N2" s="53" t="s">
        <v>255</v>
      </c>
      <c r="O2" s="53" t="s">
        <v>179</v>
      </c>
      <c r="P2" s="52" t="s">
        <v>266</v>
      </c>
      <c r="Q2" s="52" t="s">
        <v>267</v>
      </c>
      <c r="R2" s="53" t="s">
        <v>236</v>
      </c>
      <c r="S2" s="53" t="s">
        <v>228</v>
      </c>
      <c r="T2" s="53" t="s">
        <v>122</v>
      </c>
      <c r="U2" s="52" t="s">
        <v>236</v>
      </c>
      <c r="V2" s="52" t="s">
        <v>118</v>
      </c>
      <c r="W2" s="52" t="s">
        <v>116</v>
      </c>
      <c r="X2" s="52" t="s">
        <v>117</v>
      </c>
      <c r="Y2" s="258"/>
      <c r="Z2" s="258"/>
      <c r="AA2" s="258"/>
      <c r="AB2" s="258"/>
      <c r="AC2" s="258"/>
      <c r="AD2" s="258"/>
    </row>
    <row r="3" spans="1:30" s="69" customFormat="1" ht="51.75" customHeight="1" thickTop="1">
      <c r="A3" s="337" t="s">
        <v>49</v>
      </c>
      <c r="B3" s="338" t="s">
        <v>50</v>
      </c>
      <c r="C3" s="337">
        <v>1998</v>
      </c>
      <c r="D3" s="60">
        <v>1000</v>
      </c>
      <c r="E3" s="61" t="s">
        <v>279</v>
      </c>
      <c r="F3" s="337" t="s">
        <v>110</v>
      </c>
      <c r="G3" s="339" t="s">
        <v>106</v>
      </c>
      <c r="H3" s="340" t="s">
        <v>168</v>
      </c>
      <c r="I3" s="337"/>
      <c r="J3" s="59"/>
      <c r="K3" s="61" t="s">
        <v>66</v>
      </c>
      <c r="L3" s="61" t="s">
        <v>522</v>
      </c>
      <c r="M3" s="61" t="s">
        <v>115</v>
      </c>
      <c r="N3" s="61"/>
      <c r="O3" s="62">
        <v>1E-06</v>
      </c>
      <c r="P3" s="337" t="s">
        <v>58</v>
      </c>
      <c r="Q3" s="337" t="s">
        <v>56</v>
      </c>
      <c r="R3" s="337" t="s">
        <v>59</v>
      </c>
      <c r="S3" s="63"/>
      <c r="T3" s="342" t="s">
        <v>51</v>
      </c>
      <c r="U3" s="343"/>
      <c r="V3" s="343"/>
      <c r="W3" s="343"/>
      <c r="X3" s="344"/>
      <c r="Y3" s="341" t="s">
        <v>57</v>
      </c>
      <c r="Z3" s="341" t="s">
        <v>55</v>
      </c>
      <c r="AA3" s="341" t="s">
        <v>52</v>
      </c>
      <c r="AB3" s="341" t="s">
        <v>53</v>
      </c>
      <c r="AC3" s="341" t="s">
        <v>54</v>
      </c>
      <c r="AD3" s="341" t="s">
        <v>125</v>
      </c>
    </row>
    <row r="4" spans="1:30" s="69" customFormat="1" ht="51.75" customHeight="1">
      <c r="A4" s="337"/>
      <c r="B4" s="338"/>
      <c r="C4" s="337"/>
      <c r="D4" s="65" t="s">
        <v>109</v>
      </c>
      <c r="E4" s="64" t="s">
        <v>108</v>
      </c>
      <c r="F4" s="337"/>
      <c r="G4" s="339"/>
      <c r="H4" s="340"/>
      <c r="I4" s="337"/>
      <c r="J4" s="59"/>
      <c r="K4" s="59"/>
      <c r="L4" s="59"/>
      <c r="M4" s="59"/>
      <c r="N4" s="59"/>
      <c r="O4" s="67"/>
      <c r="P4" s="337"/>
      <c r="Q4" s="337"/>
      <c r="R4" s="337"/>
      <c r="S4" s="63"/>
      <c r="T4" s="342"/>
      <c r="U4" s="343"/>
      <c r="V4" s="343"/>
      <c r="W4" s="343"/>
      <c r="X4" s="344"/>
      <c r="Y4" s="341"/>
      <c r="Z4" s="341"/>
      <c r="AA4" s="341"/>
      <c r="AB4" s="341"/>
      <c r="AC4" s="341"/>
      <c r="AD4" s="341"/>
    </row>
  </sheetData>
  <mergeCells count="30">
    <mergeCell ref="AD1:AD2"/>
    <mergeCell ref="Z1:Z2"/>
    <mergeCell ref="AA1:AA2"/>
    <mergeCell ref="AB1:AB2"/>
    <mergeCell ref="AC1:AC2"/>
    <mergeCell ref="J1:O1"/>
    <mergeCell ref="P1:S1"/>
    <mergeCell ref="T1:X1"/>
    <mergeCell ref="Y1:Y2"/>
    <mergeCell ref="A1:A2"/>
    <mergeCell ref="B1:B2"/>
    <mergeCell ref="C1:C2"/>
    <mergeCell ref="D1:I1"/>
    <mergeCell ref="AB3:AB4"/>
    <mergeCell ref="AC3:AC4"/>
    <mergeCell ref="AD3:AD4"/>
    <mergeCell ref="T3:X4"/>
    <mergeCell ref="Y3:Y4"/>
    <mergeCell ref="Z3:Z4"/>
    <mergeCell ref="AA3:AA4"/>
    <mergeCell ref="R3:R4"/>
    <mergeCell ref="P3:P4"/>
    <mergeCell ref="Q3:Q4"/>
    <mergeCell ref="G3:G4"/>
    <mergeCell ref="I3:I4"/>
    <mergeCell ref="H3:H4"/>
    <mergeCell ref="A3:A4"/>
    <mergeCell ref="B3:B4"/>
    <mergeCell ref="C3:C4"/>
    <mergeCell ref="F3:F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0"/>
    <pageSetUpPr fitToPage="1"/>
  </sheetPr>
  <dimension ref="A1:Q25"/>
  <sheetViews>
    <sheetView zoomScale="85" zoomScaleNormal="85" workbookViewId="0" topLeftCell="A1">
      <pane xSplit="1" ySplit="5" topLeftCell="H6" activePane="bottomRight" state="frozen"/>
      <selection pane="topLeft" activeCell="H47" sqref="H47"/>
      <selection pane="topRight" activeCell="H47" sqref="H47"/>
      <selection pane="bottomLeft" activeCell="H47" sqref="H47"/>
      <selection pane="bottomRight" activeCell="N6" sqref="N6"/>
    </sheetView>
  </sheetViews>
  <sheetFormatPr defaultColWidth="9.140625" defaultRowHeight="12.75"/>
  <cols>
    <col min="1" max="1" width="12.57421875" style="2" customWidth="1"/>
    <col min="2" max="2" width="9.57421875" style="1" customWidth="1"/>
    <col min="3" max="3" width="10.421875" style="19" customWidth="1"/>
    <col min="4" max="4" width="13.00390625" style="1" customWidth="1"/>
    <col min="5" max="5" width="10.140625" style="1" customWidth="1"/>
    <col min="6" max="6" width="11.57421875" style="1" customWidth="1"/>
    <col min="7" max="7" width="13.140625" style="1" customWidth="1"/>
    <col min="8" max="8" width="12.421875" style="1" customWidth="1"/>
    <col min="9" max="9" width="11.7109375" style="1" customWidth="1"/>
    <col min="10" max="10" width="11.7109375" style="19" customWidth="1"/>
    <col min="11" max="11" width="12.00390625" style="1" customWidth="1"/>
    <col min="12" max="12" width="25.7109375" style="2" customWidth="1"/>
    <col min="13" max="13" width="16.8515625" style="1" customWidth="1"/>
    <col min="14" max="14" width="33.57421875" style="1" customWidth="1"/>
    <col min="15" max="15" width="24.140625" style="2" customWidth="1"/>
    <col min="16" max="16" width="23.421875" style="1" customWidth="1"/>
    <col min="17" max="16384" width="9.140625" style="23" customWidth="1"/>
  </cols>
  <sheetData>
    <row r="1" spans="1:16" s="68" customFormat="1" ht="18" customHeight="1">
      <c r="A1" s="105" t="s">
        <v>531</v>
      </c>
      <c r="B1" s="103"/>
      <c r="C1" s="103"/>
      <c r="D1" s="103"/>
      <c r="E1" s="103"/>
      <c r="F1" s="103"/>
      <c r="G1" s="103"/>
      <c r="H1" s="103"/>
      <c r="I1" s="103"/>
      <c r="J1" s="103"/>
      <c r="K1" s="103"/>
      <c r="L1" s="103"/>
      <c r="M1" s="103"/>
      <c r="N1" s="103"/>
      <c r="O1" s="103"/>
      <c r="P1" s="103"/>
    </row>
    <row r="4" spans="1:16" s="56" customFormat="1" ht="24" customHeight="1">
      <c r="A4" s="261" t="s">
        <v>532</v>
      </c>
      <c r="B4" s="257" t="s">
        <v>228</v>
      </c>
      <c r="C4" s="259" t="s">
        <v>459</v>
      </c>
      <c r="D4" s="260"/>
      <c r="E4" s="260"/>
      <c r="F4" s="259" t="s">
        <v>460</v>
      </c>
      <c r="G4" s="260"/>
      <c r="H4" s="260"/>
      <c r="I4" s="260"/>
      <c r="J4" s="263"/>
      <c r="K4" s="257" t="s">
        <v>434</v>
      </c>
      <c r="L4" s="257" t="s">
        <v>229</v>
      </c>
      <c r="M4" s="257" t="s">
        <v>417</v>
      </c>
      <c r="N4" s="257" t="s">
        <v>231</v>
      </c>
      <c r="O4" s="257" t="s">
        <v>232</v>
      </c>
      <c r="P4" s="257" t="s">
        <v>263</v>
      </c>
    </row>
    <row r="5" spans="1:16" s="56" customFormat="1" ht="30.75" customHeight="1" thickBot="1">
      <c r="A5" s="262"/>
      <c r="B5" s="258"/>
      <c r="C5" s="52" t="s">
        <v>266</v>
      </c>
      <c r="D5" s="52" t="s">
        <v>303</v>
      </c>
      <c r="E5" s="53" t="s">
        <v>236</v>
      </c>
      <c r="F5" s="53" t="s">
        <v>122</v>
      </c>
      <c r="G5" s="52" t="s">
        <v>236</v>
      </c>
      <c r="H5" s="52" t="s">
        <v>118</v>
      </c>
      <c r="I5" s="52" t="s">
        <v>116</v>
      </c>
      <c r="J5" s="52" t="s">
        <v>117</v>
      </c>
      <c r="K5" s="258"/>
      <c r="L5" s="258"/>
      <c r="M5" s="258"/>
      <c r="N5" s="258"/>
      <c r="O5" s="258"/>
      <c r="P5" s="258"/>
    </row>
    <row r="6" spans="1:16" ht="280.5" customHeight="1" thickTop="1">
      <c r="A6" s="21" t="s">
        <v>377</v>
      </c>
      <c r="B6" s="79" t="s">
        <v>330</v>
      </c>
      <c r="C6" s="13" t="s">
        <v>436</v>
      </c>
      <c r="D6" s="82" t="s">
        <v>273</v>
      </c>
      <c r="E6" s="41" t="s">
        <v>483</v>
      </c>
      <c r="F6" s="82" t="s">
        <v>212</v>
      </c>
      <c r="G6" s="20" t="s">
        <v>219</v>
      </c>
      <c r="H6" s="82">
        <v>10</v>
      </c>
      <c r="I6" s="82" t="s">
        <v>119</v>
      </c>
      <c r="J6" s="99">
        <v>0.5</v>
      </c>
      <c r="K6" s="114" t="s">
        <v>136</v>
      </c>
      <c r="L6" s="12" t="s">
        <v>450</v>
      </c>
      <c r="M6" s="15" t="s">
        <v>379</v>
      </c>
      <c r="N6" s="115" t="s">
        <v>496</v>
      </c>
      <c r="O6" s="115" t="s">
        <v>449</v>
      </c>
      <c r="P6" s="115" t="s">
        <v>435</v>
      </c>
    </row>
    <row r="7" spans="1:16" s="69" customFormat="1" ht="127.5">
      <c r="A7" s="102" t="s">
        <v>205</v>
      </c>
      <c r="B7" s="79" t="s">
        <v>333</v>
      </c>
      <c r="C7" s="20" t="s">
        <v>206</v>
      </c>
      <c r="D7" s="20" t="s">
        <v>249</v>
      </c>
      <c r="E7" s="41" t="s">
        <v>349</v>
      </c>
      <c r="F7" s="264" t="s">
        <v>349</v>
      </c>
      <c r="G7" s="265"/>
      <c r="H7" s="265"/>
      <c r="I7" s="265"/>
      <c r="J7" s="266"/>
      <c r="K7" s="57" t="s">
        <v>207</v>
      </c>
      <c r="L7" s="21" t="s">
        <v>138</v>
      </c>
      <c r="M7" s="21" t="s">
        <v>382</v>
      </c>
      <c r="N7" s="21" t="s">
        <v>349</v>
      </c>
      <c r="O7" s="21" t="s">
        <v>349</v>
      </c>
      <c r="P7" s="21"/>
    </row>
    <row r="8" spans="1:16" ht="267.75">
      <c r="A8" s="21" t="s">
        <v>378</v>
      </c>
      <c r="B8" s="77" t="s">
        <v>39</v>
      </c>
      <c r="C8" s="5" t="s">
        <v>40</v>
      </c>
      <c r="D8" s="7" t="s">
        <v>249</v>
      </c>
      <c r="E8" s="42" t="s">
        <v>483</v>
      </c>
      <c r="F8" s="20" t="s">
        <v>41</v>
      </c>
      <c r="G8" s="20" t="s">
        <v>517</v>
      </c>
      <c r="H8" s="20">
        <v>9.6</v>
      </c>
      <c r="I8" s="20" t="s">
        <v>119</v>
      </c>
      <c r="J8" s="55">
        <v>0.5</v>
      </c>
      <c r="K8" s="29" t="s">
        <v>42</v>
      </c>
      <c r="L8" s="4" t="s">
        <v>524</v>
      </c>
      <c r="M8" s="4" t="s">
        <v>379</v>
      </c>
      <c r="N8" s="4" t="s">
        <v>383</v>
      </c>
      <c r="O8" s="29" t="s">
        <v>12</v>
      </c>
      <c r="P8" s="29"/>
    </row>
    <row r="9" spans="1:17" ht="12.75">
      <c r="A9" s="106"/>
      <c r="B9" s="107"/>
      <c r="C9" s="104"/>
      <c r="D9" s="108"/>
      <c r="E9" s="101"/>
      <c r="F9" s="207"/>
      <c r="G9" s="108"/>
      <c r="H9" s="101"/>
      <c r="I9" s="108"/>
      <c r="J9" s="108"/>
      <c r="K9" s="110"/>
      <c r="L9" s="106"/>
      <c r="M9" s="106"/>
      <c r="N9" s="208"/>
      <c r="O9" s="209"/>
      <c r="P9" s="209"/>
      <c r="Q9" s="113"/>
    </row>
    <row r="10" spans="1:16" ht="12.75">
      <c r="A10" s="17" t="s">
        <v>313</v>
      </c>
      <c r="B10" s="2"/>
      <c r="D10" s="23"/>
      <c r="E10" s="23"/>
      <c r="F10" s="23"/>
      <c r="G10" s="23"/>
      <c r="H10" s="23"/>
      <c r="I10" s="23"/>
      <c r="J10" s="210"/>
      <c r="K10" s="23"/>
      <c r="L10" s="211"/>
      <c r="M10" s="23"/>
      <c r="N10" s="23"/>
      <c r="O10" s="211"/>
      <c r="P10" s="23"/>
    </row>
    <row r="11" spans="2:16" ht="12.75">
      <c r="B11" s="19"/>
      <c r="C11" s="1"/>
      <c r="D11" s="23"/>
      <c r="E11" s="23"/>
      <c r="F11" s="23"/>
      <c r="G11" s="23"/>
      <c r="H11" s="23"/>
      <c r="I11" s="210"/>
      <c r="J11" s="23"/>
      <c r="K11" s="211"/>
      <c r="L11" s="23"/>
      <c r="M11" s="23"/>
      <c r="N11" s="211"/>
      <c r="O11" s="23"/>
      <c r="P11" s="23"/>
    </row>
    <row r="12" spans="2:16" ht="12.75">
      <c r="B12" s="19"/>
      <c r="C12" s="1"/>
      <c r="D12" s="23"/>
      <c r="E12" s="23"/>
      <c r="F12" s="23"/>
      <c r="G12" s="23"/>
      <c r="H12" s="23"/>
      <c r="I12" s="210"/>
      <c r="J12" s="23"/>
      <c r="K12" s="211"/>
      <c r="L12" s="23"/>
      <c r="M12" s="23"/>
      <c r="N12" s="211"/>
      <c r="O12" s="23"/>
      <c r="P12" s="23"/>
    </row>
    <row r="13" spans="2:16" ht="12.75">
      <c r="B13" s="19"/>
      <c r="C13" s="1"/>
      <c r="D13" s="23"/>
      <c r="E13" s="23"/>
      <c r="F13" s="23"/>
      <c r="G13" s="23"/>
      <c r="H13" s="23"/>
      <c r="I13" s="210"/>
      <c r="J13" s="23"/>
      <c r="K13" s="211"/>
      <c r="L13" s="23"/>
      <c r="M13" s="23"/>
      <c r="N13" s="211"/>
      <c r="O13" s="23"/>
      <c r="P13" s="23"/>
    </row>
    <row r="14" spans="2:16" ht="12.75">
      <c r="B14" s="19"/>
      <c r="C14" s="1"/>
      <c r="D14" s="23"/>
      <c r="E14" s="23"/>
      <c r="F14" s="23"/>
      <c r="G14" s="23"/>
      <c r="H14" s="23"/>
      <c r="I14" s="210"/>
      <c r="J14" s="23"/>
      <c r="K14" s="211"/>
      <c r="L14" s="23"/>
      <c r="M14" s="23"/>
      <c r="N14" s="211"/>
      <c r="O14" s="23"/>
      <c r="P14" s="23"/>
    </row>
    <row r="15" spans="2:16" ht="12.75">
      <c r="B15" s="19"/>
      <c r="C15" s="1"/>
      <c r="D15" s="23"/>
      <c r="E15" s="23"/>
      <c r="F15" s="23"/>
      <c r="G15" s="23"/>
      <c r="H15" s="23"/>
      <c r="I15" s="210"/>
      <c r="J15" s="23"/>
      <c r="K15" s="211"/>
      <c r="L15" s="23"/>
      <c r="M15" s="23"/>
      <c r="N15" s="211"/>
      <c r="O15" s="23"/>
      <c r="P15" s="23"/>
    </row>
    <row r="16" spans="2:16" ht="12.75">
      <c r="B16" s="19"/>
      <c r="C16" s="1"/>
      <c r="D16" s="23"/>
      <c r="E16" s="23"/>
      <c r="F16" s="23"/>
      <c r="G16" s="23"/>
      <c r="H16" s="23"/>
      <c r="I16" s="210"/>
      <c r="J16" s="23"/>
      <c r="K16" s="211"/>
      <c r="L16" s="23"/>
      <c r="M16" s="23"/>
      <c r="N16" s="211"/>
      <c r="O16" s="23"/>
      <c r="P16" s="23"/>
    </row>
    <row r="17" spans="2:16" ht="12.75">
      <c r="B17" s="19"/>
      <c r="C17" s="1"/>
      <c r="I17" s="19"/>
      <c r="J17" s="1"/>
      <c r="K17" s="2"/>
      <c r="L17" s="1"/>
      <c r="N17" s="2"/>
      <c r="O17" s="1"/>
      <c r="P17" s="23"/>
    </row>
    <row r="18" spans="2:16" ht="12.75">
      <c r="B18" s="19"/>
      <c r="C18" s="1"/>
      <c r="I18" s="19"/>
      <c r="J18" s="1"/>
      <c r="K18" s="2"/>
      <c r="L18" s="1"/>
      <c r="N18" s="2"/>
      <c r="O18" s="1"/>
      <c r="P18" s="23"/>
    </row>
    <row r="19" spans="2:16" ht="12.75">
      <c r="B19" s="19"/>
      <c r="C19" s="1"/>
      <c r="I19" s="19"/>
      <c r="J19" s="1"/>
      <c r="K19" s="2"/>
      <c r="L19" s="1"/>
      <c r="N19" s="2"/>
      <c r="O19" s="1"/>
      <c r="P19" s="23"/>
    </row>
    <row r="20" spans="2:16" ht="12.75">
      <c r="B20" s="19"/>
      <c r="C20" s="1"/>
      <c r="I20" s="19"/>
      <c r="J20" s="1"/>
      <c r="K20" s="2"/>
      <c r="L20" s="1"/>
      <c r="N20" s="2"/>
      <c r="O20" s="1"/>
      <c r="P20" s="23"/>
    </row>
    <row r="21" spans="2:16" ht="12.75">
      <c r="B21" s="19"/>
      <c r="C21" s="1"/>
      <c r="I21" s="19"/>
      <c r="J21" s="1"/>
      <c r="K21" s="2"/>
      <c r="L21" s="1"/>
      <c r="N21" s="2"/>
      <c r="O21" s="1"/>
      <c r="P21" s="23"/>
    </row>
    <row r="22" spans="2:16" ht="12.75">
      <c r="B22" s="19"/>
      <c r="C22" s="1"/>
      <c r="I22" s="19"/>
      <c r="J22" s="1"/>
      <c r="K22" s="2"/>
      <c r="L22" s="1"/>
      <c r="N22" s="2"/>
      <c r="O22" s="1"/>
      <c r="P22" s="23"/>
    </row>
    <row r="23" spans="2:16" ht="12.75">
      <c r="B23" s="19"/>
      <c r="C23" s="1"/>
      <c r="I23" s="19"/>
      <c r="J23" s="1"/>
      <c r="K23" s="2"/>
      <c r="L23" s="1"/>
      <c r="N23" s="2"/>
      <c r="O23" s="1"/>
      <c r="P23" s="23"/>
    </row>
    <row r="24" spans="2:16" ht="12.75">
      <c r="B24" s="19"/>
      <c r="C24" s="1"/>
      <c r="I24" s="19"/>
      <c r="J24" s="1"/>
      <c r="K24" s="2"/>
      <c r="L24" s="1"/>
      <c r="N24" s="2"/>
      <c r="O24" s="1"/>
      <c r="P24" s="23"/>
    </row>
    <row r="25" spans="2:16" ht="12.75">
      <c r="B25" s="19"/>
      <c r="C25" s="1"/>
      <c r="I25" s="19"/>
      <c r="J25" s="1"/>
      <c r="K25" s="2"/>
      <c r="L25" s="1"/>
      <c r="N25" s="2"/>
      <c r="O25" s="1"/>
      <c r="P25" s="23"/>
    </row>
  </sheetData>
  <mergeCells count="11">
    <mergeCell ref="F7:J7"/>
    <mergeCell ref="B4:B5"/>
    <mergeCell ref="C4:E4"/>
    <mergeCell ref="A4:A5"/>
    <mergeCell ref="F4:J4"/>
    <mergeCell ref="O4:O5"/>
    <mergeCell ref="P4:P5"/>
    <mergeCell ref="K4:K5"/>
    <mergeCell ref="L4:L5"/>
    <mergeCell ref="M4:M5"/>
    <mergeCell ref="N4:N5"/>
  </mergeCells>
  <printOptions horizontalCentered="1"/>
  <pageMargins left="0.5" right="0.5" top="0.5" bottom="0.38" header="0.25" footer="0.25"/>
  <pageSetup fitToHeight="1" fitToWidth="1" horizontalDpi="600" verticalDpi="600" orientation="landscape" paperSize="119" scale="83" r:id="rId1"/>
  <headerFooter alignWithMargins="0">
    <oddFooter>&amp;L&amp;F&amp;RPage &amp;P of &amp;N</oddFooter>
  </headerFooter>
</worksheet>
</file>

<file path=xl/worksheets/sheet3.xml><?xml version="1.0" encoding="utf-8"?>
<worksheet xmlns="http://schemas.openxmlformats.org/spreadsheetml/2006/main" xmlns:r="http://schemas.openxmlformats.org/officeDocument/2006/relationships">
  <sheetPr>
    <tabColor indexed="50"/>
  </sheetPr>
  <dimension ref="A1:V49"/>
  <sheetViews>
    <sheetView view="pageBreakPreview" zoomScale="60" zoomScaleNormal="85" workbookViewId="0" topLeftCell="A1">
      <pane xSplit="1" ySplit="5" topLeftCell="B36" activePane="bottomRight" state="frozen"/>
      <selection pane="topLeft" activeCell="H47" sqref="H47"/>
      <selection pane="topRight" activeCell="H47" sqref="H47"/>
      <selection pane="bottomLeft" activeCell="H47" sqref="H47"/>
      <selection pane="bottomRight" activeCell="Z40" sqref="Z40"/>
    </sheetView>
  </sheetViews>
  <sheetFormatPr defaultColWidth="9.140625" defaultRowHeight="12.75"/>
  <cols>
    <col min="1" max="1" width="12.140625" style="2" customWidth="1"/>
    <col min="2" max="2" width="13.7109375" style="2" customWidth="1"/>
    <col min="3" max="3" width="8.7109375" style="1" customWidth="1"/>
    <col min="4" max="4" width="14.140625" style="1" customWidth="1"/>
    <col min="5" max="5" width="23.140625" style="23" customWidth="1"/>
    <col min="6" max="6" width="11.28125" style="213" customWidth="1"/>
    <col min="7" max="7" width="9.140625" style="23" customWidth="1"/>
    <col min="8" max="8" width="15.421875" style="23" customWidth="1"/>
    <col min="9" max="9" width="14.140625" style="23" customWidth="1"/>
    <col min="10" max="10" width="14.7109375" style="23" customWidth="1"/>
    <col min="11" max="11" width="10.7109375" style="23" customWidth="1"/>
    <col min="12" max="12" width="9.140625" style="23" customWidth="1"/>
    <col min="13" max="13" width="11.7109375" style="23" customWidth="1"/>
    <col min="14" max="14" width="9.140625" style="23" customWidth="1"/>
    <col min="15" max="15" width="10.57421875" style="210" customWidth="1"/>
    <col min="16" max="16" width="13.28125" style="23" bestFit="1" customWidth="1"/>
    <col min="17" max="17" width="12.7109375" style="23" customWidth="1"/>
    <col min="18" max="18" width="9.00390625" style="23" customWidth="1"/>
    <col min="19" max="19" width="16.8515625" style="23" customWidth="1"/>
    <col min="20" max="21" width="17.421875" style="23" customWidth="1"/>
    <col min="22" max="22" width="46.00390625" style="23" customWidth="1"/>
    <col min="23" max="16384" width="9.140625" style="23" customWidth="1"/>
  </cols>
  <sheetData>
    <row r="1" spans="1:22" s="68" customFormat="1" ht="18" customHeight="1">
      <c r="A1" s="105" t="s">
        <v>2</v>
      </c>
      <c r="B1" s="105"/>
      <c r="C1" s="105"/>
      <c r="D1" s="105"/>
      <c r="E1" s="212"/>
      <c r="F1" s="212"/>
      <c r="G1" s="212"/>
      <c r="H1" s="212"/>
      <c r="I1" s="212"/>
      <c r="J1" s="212"/>
      <c r="K1" s="212"/>
      <c r="L1" s="212"/>
      <c r="M1" s="212"/>
      <c r="N1" s="212"/>
      <c r="O1" s="212"/>
      <c r="P1" s="212"/>
      <c r="Q1" s="212"/>
      <c r="R1" s="212"/>
      <c r="S1" s="212"/>
      <c r="T1" s="212"/>
      <c r="U1" s="212"/>
      <c r="V1" s="212"/>
    </row>
    <row r="2" ht="12.75">
      <c r="A2" s="23"/>
    </row>
    <row r="3" ht="14.25">
      <c r="A3" s="81" t="s">
        <v>350</v>
      </c>
    </row>
    <row r="4" spans="1:22" s="56" customFormat="1" ht="24" customHeight="1">
      <c r="A4" s="261" t="s">
        <v>233</v>
      </c>
      <c r="B4" s="261" t="s">
        <v>241</v>
      </c>
      <c r="C4" s="259" t="s">
        <v>103</v>
      </c>
      <c r="D4" s="260"/>
      <c r="E4" s="260"/>
      <c r="F4" s="260"/>
      <c r="G4" s="260"/>
      <c r="H4" s="260"/>
      <c r="I4" s="263"/>
      <c r="J4" s="259" t="s">
        <v>112</v>
      </c>
      <c r="K4" s="260"/>
      <c r="L4" s="260"/>
      <c r="M4" s="260"/>
      <c r="N4" s="260"/>
      <c r="O4" s="259" t="s">
        <v>459</v>
      </c>
      <c r="P4" s="260"/>
      <c r="Q4" s="260"/>
      <c r="R4" s="263"/>
      <c r="S4" s="257" t="s">
        <v>434</v>
      </c>
      <c r="T4" s="257" t="s">
        <v>229</v>
      </c>
      <c r="U4" s="257" t="s">
        <v>417</v>
      </c>
      <c r="V4" s="257" t="s">
        <v>263</v>
      </c>
    </row>
    <row r="5" spans="1:22" s="56" customFormat="1" ht="30.75" customHeight="1" thickBot="1">
      <c r="A5" s="262"/>
      <c r="B5" s="262"/>
      <c r="C5" s="52" t="s">
        <v>266</v>
      </c>
      <c r="D5" s="52" t="s">
        <v>265</v>
      </c>
      <c r="E5" s="53" t="s">
        <v>104</v>
      </c>
      <c r="F5" s="53" t="s">
        <v>102</v>
      </c>
      <c r="G5" s="53" t="s">
        <v>228</v>
      </c>
      <c r="H5" s="53" t="s">
        <v>105</v>
      </c>
      <c r="I5" s="53" t="s">
        <v>111</v>
      </c>
      <c r="J5" s="53" t="s">
        <v>525</v>
      </c>
      <c r="K5" s="53" t="s">
        <v>113</v>
      </c>
      <c r="L5" s="53" t="s">
        <v>187</v>
      </c>
      <c r="M5" s="53" t="s">
        <v>114</v>
      </c>
      <c r="N5" s="53" t="s">
        <v>255</v>
      </c>
      <c r="O5" s="52" t="s">
        <v>266</v>
      </c>
      <c r="P5" s="52" t="s">
        <v>303</v>
      </c>
      <c r="Q5" s="53" t="s">
        <v>236</v>
      </c>
      <c r="R5" s="53" t="s">
        <v>228</v>
      </c>
      <c r="S5" s="258"/>
      <c r="T5" s="258"/>
      <c r="U5" s="258"/>
      <c r="V5" s="258"/>
    </row>
    <row r="6" spans="1:22" s="70" customFormat="1" ht="64.5" thickTop="1">
      <c r="A6" s="4" t="s">
        <v>451</v>
      </c>
      <c r="B6" s="4" t="s">
        <v>455</v>
      </c>
      <c r="C6" s="256" t="s">
        <v>295</v>
      </c>
      <c r="D6" s="245"/>
      <c r="E6" s="245"/>
      <c r="F6" s="245"/>
      <c r="G6" s="245"/>
      <c r="H6" s="245"/>
      <c r="I6" s="245"/>
      <c r="J6" s="270" t="s">
        <v>51</v>
      </c>
      <c r="K6" s="270"/>
      <c r="L6" s="270"/>
      <c r="M6" s="270"/>
      <c r="N6" s="270"/>
      <c r="O6" s="22" t="s">
        <v>453</v>
      </c>
      <c r="P6" s="7" t="s">
        <v>272</v>
      </c>
      <c r="Q6" s="7" t="s">
        <v>523</v>
      </c>
      <c r="R6" s="39" t="s">
        <v>452</v>
      </c>
      <c r="S6" s="40" t="s">
        <v>487</v>
      </c>
      <c r="T6" s="40" t="s">
        <v>410</v>
      </c>
      <c r="U6" s="40" t="s">
        <v>325</v>
      </c>
      <c r="V6" s="9"/>
    </row>
    <row r="7" spans="1:22" s="70" customFormat="1" ht="40.5" customHeight="1">
      <c r="A7" s="267" t="s">
        <v>287</v>
      </c>
      <c r="B7" s="267" t="s">
        <v>503</v>
      </c>
      <c r="C7" s="6">
        <v>10</v>
      </c>
      <c r="D7" s="6" t="s">
        <v>163</v>
      </c>
      <c r="E7" s="51" t="s">
        <v>127</v>
      </c>
      <c r="F7" s="254" t="s">
        <v>145</v>
      </c>
      <c r="G7" s="252" t="s">
        <v>316</v>
      </c>
      <c r="H7" s="274" t="s">
        <v>166</v>
      </c>
      <c r="I7" s="274" t="s">
        <v>162</v>
      </c>
      <c r="J7" s="234" t="s">
        <v>161</v>
      </c>
      <c r="K7" s="294"/>
      <c r="L7" s="294"/>
      <c r="M7" s="294"/>
      <c r="N7" s="294"/>
      <c r="O7" s="274" t="s">
        <v>292</v>
      </c>
      <c r="P7" s="304" t="s">
        <v>293</v>
      </c>
      <c r="Q7" s="274" t="s">
        <v>318</v>
      </c>
      <c r="R7" s="252" t="s">
        <v>317</v>
      </c>
      <c r="S7" s="271" t="s">
        <v>500</v>
      </c>
      <c r="T7" s="275" t="s">
        <v>524</v>
      </c>
      <c r="U7" s="275" t="s">
        <v>286</v>
      </c>
      <c r="V7" s="271" t="s">
        <v>384</v>
      </c>
    </row>
    <row r="8" spans="1:22" s="70" customFormat="1" ht="40.5" customHeight="1">
      <c r="A8" s="268"/>
      <c r="B8" s="268"/>
      <c r="C8" s="49">
        <v>100</v>
      </c>
      <c r="D8" s="49" t="s">
        <v>126</v>
      </c>
      <c r="E8" s="246" t="s">
        <v>334</v>
      </c>
      <c r="F8" s="253"/>
      <c r="G8" s="253"/>
      <c r="H8" s="274"/>
      <c r="I8" s="274"/>
      <c r="J8" s="248"/>
      <c r="K8" s="249"/>
      <c r="L8" s="249"/>
      <c r="M8" s="249"/>
      <c r="N8" s="249"/>
      <c r="O8" s="274"/>
      <c r="P8" s="304"/>
      <c r="Q8" s="274"/>
      <c r="R8" s="253"/>
      <c r="S8" s="272"/>
      <c r="T8" s="276"/>
      <c r="U8" s="276"/>
      <c r="V8" s="272"/>
    </row>
    <row r="9" spans="1:22" s="70" customFormat="1" ht="40.5" customHeight="1">
      <c r="A9" s="269"/>
      <c r="B9" s="269"/>
      <c r="C9" s="50" t="s">
        <v>128</v>
      </c>
      <c r="D9" s="30" t="s">
        <v>164</v>
      </c>
      <c r="E9" s="250"/>
      <c r="F9" s="270"/>
      <c r="G9" s="270"/>
      <c r="H9" s="274"/>
      <c r="I9" s="274"/>
      <c r="J9" s="250"/>
      <c r="K9" s="251"/>
      <c r="L9" s="251"/>
      <c r="M9" s="251"/>
      <c r="N9" s="251"/>
      <c r="O9" s="274"/>
      <c r="P9" s="304"/>
      <c r="Q9" s="274"/>
      <c r="R9" s="270"/>
      <c r="S9" s="273"/>
      <c r="T9" s="277"/>
      <c r="U9" s="277"/>
      <c r="V9" s="273"/>
    </row>
    <row r="10" spans="1:22" s="70" customFormat="1" ht="207.75" customHeight="1">
      <c r="A10" s="3" t="s">
        <v>234</v>
      </c>
      <c r="B10" s="3" t="s">
        <v>242</v>
      </c>
      <c r="C10" s="7">
        <v>4</v>
      </c>
      <c r="D10" s="7" t="s">
        <v>176</v>
      </c>
      <c r="E10" s="7" t="s">
        <v>165</v>
      </c>
      <c r="F10" s="7" t="s">
        <v>107</v>
      </c>
      <c r="G10" s="72">
        <v>38412</v>
      </c>
      <c r="H10" s="7" t="s">
        <v>167</v>
      </c>
      <c r="I10" s="42" t="s">
        <v>524</v>
      </c>
      <c r="J10" s="274" t="s">
        <v>51</v>
      </c>
      <c r="K10" s="274"/>
      <c r="L10" s="274"/>
      <c r="M10" s="274"/>
      <c r="N10" s="274"/>
      <c r="O10" s="22" t="s">
        <v>453</v>
      </c>
      <c r="P10" s="7" t="s">
        <v>272</v>
      </c>
      <c r="Q10" s="7" t="s">
        <v>523</v>
      </c>
      <c r="R10" s="72">
        <v>38596</v>
      </c>
      <c r="S10" s="40" t="s">
        <v>481</v>
      </c>
      <c r="T10" s="40" t="s">
        <v>524</v>
      </c>
      <c r="U10" s="40" t="s">
        <v>235</v>
      </c>
      <c r="V10" s="10" t="s">
        <v>412</v>
      </c>
    </row>
    <row r="11" spans="1:22" s="70" customFormat="1" ht="42" customHeight="1">
      <c r="A11" s="267" t="s">
        <v>497</v>
      </c>
      <c r="B11" s="299" t="s">
        <v>159</v>
      </c>
      <c r="C11" s="6">
        <v>1</v>
      </c>
      <c r="D11" s="254" t="s">
        <v>163</v>
      </c>
      <c r="E11" s="6" t="s">
        <v>174</v>
      </c>
      <c r="F11" s="254" t="s">
        <v>107</v>
      </c>
      <c r="G11" s="280" t="s">
        <v>201</v>
      </c>
      <c r="H11" s="254" t="s">
        <v>168</v>
      </c>
      <c r="I11" s="254" t="s">
        <v>137</v>
      </c>
      <c r="J11" s="234" t="s">
        <v>73</v>
      </c>
      <c r="K11" s="294"/>
      <c r="L11" s="294"/>
      <c r="M11" s="294"/>
      <c r="N11" s="294"/>
      <c r="O11" s="234" t="s">
        <v>238</v>
      </c>
      <c r="P11" s="294"/>
      <c r="Q11" s="295"/>
      <c r="R11" s="237" t="s">
        <v>128</v>
      </c>
      <c r="S11" s="275" t="s">
        <v>204</v>
      </c>
      <c r="T11" s="275" t="s">
        <v>524</v>
      </c>
      <c r="U11" s="275" t="s">
        <v>286</v>
      </c>
      <c r="V11" s="291"/>
    </row>
    <row r="12" spans="1:22" s="70" customFormat="1" ht="28.5" customHeight="1">
      <c r="A12" s="268"/>
      <c r="B12" s="302"/>
      <c r="C12" s="24">
        <v>100</v>
      </c>
      <c r="D12" s="255"/>
      <c r="E12" s="24" t="s">
        <v>200</v>
      </c>
      <c r="F12" s="255"/>
      <c r="G12" s="238"/>
      <c r="H12" s="253"/>
      <c r="I12" s="253"/>
      <c r="J12" s="248"/>
      <c r="K12" s="249"/>
      <c r="L12" s="249"/>
      <c r="M12" s="249"/>
      <c r="N12" s="249"/>
      <c r="O12" s="248"/>
      <c r="P12" s="249"/>
      <c r="Q12" s="296"/>
      <c r="R12" s="238"/>
      <c r="S12" s="276"/>
      <c r="T12" s="276"/>
      <c r="U12" s="276"/>
      <c r="V12" s="292"/>
    </row>
    <row r="13" spans="1:22" s="70" customFormat="1" ht="17.25" customHeight="1">
      <c r="A13" s="268"/>
      <c r="B13" s="302"/>
      <c r="C13" s="44">
        <v>500</v>
      </c>
      <c r="D13" s="44" t="s">
        <v>279</v>
      </c>
      <c r="E13" s="253" t="s">
        <v>175</v>
      </c>
      <c r="F13" s="233" t="s">
        <v>302</v>
      </c>
      <c r="G13" s="238"/>
      <c r="H13" s="253"/>
      <c r="I13" s="253"/>
      <c r="J13" s="248"/>
      <c r="K13" s="249"/>
      <c r="L13" s="249"/>
      <c r="M13" s="249"/>
      <c r="N13" s="249"/>
      <c r="O13" s="248"/>
      <c r="P13" s="249"/>
      <c r="Q13" s="296"/>
      <c r="R13" s="238"/>
      <c r="S13" s="276"/>
      <c r="T13" s="276"/>
      <c r="U13" s="276"/>
      <c r="V13" s="292"/>
    </row>
    <row r="14" spans="1:22" s="70" customFormat="1" ht="17.25" customHeight="1">
      <c r="A14" s="268"/>
      <c r="B14" s="302"/>
      <c r="C14" s="25">
        <v>1000</v>
      </c>
      <c r="D14" s="24" t="s">
        <v>47</v>
      </c>
      <c r="E14" s="253"/>
      <c r="F14" s="253"/>
      <c r="G14" s="238"/>
      <c r="H14" s="253"/>
      <c r="I14" s="253"/>
      <c r="J14" s="248"/>
      <c r="K14" s="249"/>
      <c r="L14" s="249"/>
      <c r="M14" s="249"/>
      <c r="N14" s="249"/>
      <c r="O14" s="248"/>
      <c r="P14" s="249"/>
      <c r="Q14" s="296"/>
      <c r="R14" s="238"/>
      <c r="S14" s="276"/>
      <c r="T14" s="276"/>
      <c r="U14" s="276"/>
      <c r="V14" s="292"/>
    </row>
    <row r="15" spans="1:22" s="70" customFormat="1" ht="17.25" customHeight="1">
      <c r="A15" s="269"/>
      <c r="B15" s="303"/>
      <c r="C15" s="31">
        <v>10000</v>
      </c>
      <c r="D15" s="30" t="s">
        <v>48</v>
      </c>
      <c r="E15" s="270"/>
      <c r="F15" s="270"/>
      <c r="G15" s="239"/>
      <c r="H15" s="270"/>
      <c r="I15" s="270"/>
      <c r="J15" s="250"/>
      <c r="K15" s="251"/>
      <c r="L15" s="251"/>
      <c r="M15" s="251"/>
      <c r="N15" s="251"/>
      <c r="O15" s="250"/>
      <c r="P15" s="251"/>
      <c r="Q15" s="289"/>
      <c r="R15" s="239"/>
      <c r="S15" s="277"/>
      <c r="T15" s="277"/>
      <c r="U15" s="277"/>
      <c r="V15" s="293"/>
    </row>
    <row r="16" spans="1:22" s="70" customFormat="1" ht="65.25" customHeight="1">
      <c r="A16" s="14" t="s">
        <v>288</v>
      </c>
      <c r="B16" s="3" t="s">
        <v>238</v>
      </c>
      <c r="C16" s="256" t="s">
        <v>295</v>
      </c>
      <c r="D16" s="245"/>
      <c r="E16" s="245"/>
      <c r="F16" s="245"/>
      <c r="G16" s="245"/>
      <c r="H16" s="245"/>
      <c r="I16" s="245"/>
      <c r="J16" s="274" t="s">
        <v>51</v>
      </c>
      <c r="K16" s="274"/>
      <c r="L16" s="274"/>
      <c r="M16" s="274"/>
      <c r="N16" s="274"/>
      <c r="O16" s="7" t="s">
        <v>274</v>
      </c>
      <c r="P16" s="7" t="s">
        <v>272</v>
      </c>
      <c r="Q16" s="7" t="s">
        <v>319</v>
      </c>
      <c r="R16" s="77" t="s">
        <v>317</v>
      </c>
      <c r="S16" s="40" t="s">
        <v>45</v>
      </c>
      <c r="T16" s="40" t="s">
        <v>410</v>
      </c>
      <c r="U16" s="40" t="s">
        <v>46</v>
      </c>
      <c r="V16" s="214"/>
    </row>
    <row r="17" spans="1:22" s="70" customFormat="1" ht="82.5" customHeight="1">
      <c r="A17" s="267" t="s">
        <v>240</v>
      </c>
      <c r="B17" s="267" t="s">
        <v>244</v>
      </c>
      <c r="C17" s="6">
        <v>10</v>
      </c>
      <c r="D17" s="6" t="s">
        <v>163</v>
      </c>
      <c r="E17" s="6" t="s">
        <v>170</v>
      </c>
      <c r="F17" s="6" t="s">
        <v>301</v>
      </c>
      <c r="G17" s="235" t="s">
        <v>201</v>
      </c>
      <c r="H17" s="254" t="s">
        <v>172</v>
      </c>
      <c r="I17" s="234" t="s">
        <v>524</v>
      </c>
      <c r="J17" s="301" t="s">
        <v>74</v>
      </c>
      <c r="K17" s="301"/>
      <c r="L17" s="301"/>
      <c r="M17" s="301"/>
      <c r="N17" s="301"/>
      <c r="O17" s="254" t="s">
        <v>274</v>
      </c>
      <c r="P17" s="281" t="s">
        <v>272</v>
      </c>
      <c r="Q17" s="254" t="s">
        <v>319</v>
      </c>
      <c r="R17" s="235" t="s">
        <v>317</v>
      </c>
      <c r="S17" s="271" t="s">
        <v>173</v>
      </c>
      <c r="T17" s="275" t="s">
        <v>524</v>
      </c>
      <c r="U17" s="275" t="s">
        <v>286</v>
      </c>
      <c r="V17" s="271" t="s">
        <v>69</v>
      </c>
    </row>
    <row r="18" spans="1:22" s="70" customFormat="1" ht="82.5" customHeight="1">
      <c r="A18" s="268"/>
      <c r="B18" s="268"/>
      <c r="C18" s="44">
        <v>100</v>
      </c>
      <c r="D18" s="44" t="s">
        <v>279</v>
      </c>
      <c r="E18" s="24" t="s">
        <v>169</v>
      </c>
      <c r="F18" s="253" t="s">
        <v>299</v>
      </c>
      <c r="G18" s="285"/>
      <c r="H18" s="253"/>
      <c r="I18" s="253"/>
      <c r="J18" s="307" t="s">
        <v>342</v>
      </c>
      <c r="K18" s="66" t="s">
        <v>238</v>
      </c>
      <c r="L18" s="66" t="s">
        <v>238</v>
      </c>
      <c r="M18" s="66" t="s">
        <v>70</v>
      </c>
      <c r="N18" s="66">
        <v>1</v>
      </c>
      <c r="O18" s="253"/>
      <c r="P18" s="283"/>
      <c r="Q18" s="253"/>
      <c r="R18" s="285"/>
      <c r="S18" s="272"/>
      <c r="T18" s="276"/>
      <c r="U18" s="276"/>
      <c r="V18" s="272"/>
    </row>
    <row r="19" spans="1:22" s="70" customFormat="1" ht="82.5" customHeight="1">
      <c r="A19" s="269"/>
      <c r="B19" s="269"/>
      <c r="C19" s="8">
        <v>1500</v>
      </c>
      <c r="D19" s="7" t="s">
        <v>48</v>
      </c>
      <c r="E19" s="7" t="s">
        <v>171</v>
      </c>
      <c r="F19" s="270"/>
      <c r="G19" s="236"/>
      <c r="H19" s="270"/>
      <c r="I19" s="270"/>
      <c r="J19" s="273"/>
      <c r="K19" s="30" t="s">
        <v>238</v>
      </c>
      <c r="L19" s="30" t="s">
        <v>238</v>
      </c>
      <c r="M19" s="30" t="s">
        <v>71</v>
      </c>
      <c r="N19" s="30">
        <v>1</v>
      </c>
      <c r="O19" s="270"/>
      <c r="P19" s="282"/>
      <c r="Q19" s="270"/>
      <c r="R19" s="236"/>
      <c r="S19" s="273"/>
      <c r="T19" s="277"/>
      <c r="U19" s="277"/>
      <c r="V19" s="273"/>
    </row>
    <row r="20" spans="1:22" s="70" customFormat="1" ht="68.25" customHeight="1">
      <c r="A20" s="267" t="s">
        <v>289</v>
      </c>
      <c r="B20" s="267" t="s">
        <v>290</v>
      </c>
      <c r="C20" s="6">
        <v>500</v>
      </c>
      <c r="D20" s="6" t="s">
        <v>238</v>
      </c>
      <c r="E20" s="6" t="s">
        <v>183</v>
      </c>
      <c r="F20" s="254" t="s">
        <v>299</v>
      </c>
      <c r="G20" s="237" t="s">
        <v>316</v>
      </c>
      <c r="H20" s="254" t="s">
        <v>327</v>
      </c>
      <c r="I20" s="254" t="s">
        <v>180</v>
      </c>
      <c r="J20" s="243" t="s">
        <v>184</v>
      </c>
      <c r="K20" s="244"/>
      <c r="L20" s="244"/>
      <c r="M20" s="244"/>
      <c r="N20" s="244"/>
      <c r="O20" s="254" t="s">
        <v>294</v>
      </c>
      <c r="P20" s="254" t="s">
        <v>291</v>
      </c>
      <c r="Q20" s="254" t="s">
        <v>320</v>
      </c>
      <c r="R20" s="237" t="s">
        <v>317</v>
      </c>
      <c r="S20" s="275" t="s">
        <v>209</v>
      </c>
      <c r="T20" s="275" t="s">
        <v>524</v>
      </c>
      <c r="U20" s="275" t="s">
        <v>286</v>
      </c>
      <c r="V20" s="271"/>
    </row>
    <row r="21" spans="1:22" s="70" customFormat="1" ht="81.75" customHeight="1">
      <c r="A21" s="268"/>
      <c r="B21" s="268"/>
      <c r="C21" s="25">
        <v>1000</v>
      </c>
      <c r="D21" s="24" t="s">
        <v>177</v>
      </c>
      <c r="E21" s="233" t="s">
        <v>185</v>
      </c>
      <c r="F21" s="253"/>
      <c r="G21" s="238"/>
      <c r="H21" s="253"/>
      <c r="I21" s="253"/>
      <c r="J21" s="307" t="s">
        <v>344</v>
      </c>
      <c r="K21" s="233" t="s">
        <v>343</v>
      </c>
      <c r="L21" s="66" t="s">
        <v>238</v>
      </c>
      <c r="M21" s="66" t="s">
        <v>182</v>
      </c>
      <c r="N21" s="66" t="s">
        <v>238</v>
      </c>
      <c r="O21" s="253"/>
      <c r="P21" s="253"/>
      <c r="Q21" s="253"/>
      <c r="R21" s="238"/>
      <c r="S21" s="276"/>
      <c r="T21" s="276"/>
      <c r="U21" s="276"/>
      <c r="V21" s="272"/>
    </row>
    <row r="22" spans="1:22" s="70" customFormat="1" ht="81.75" customHeight="1">
      <c r="A22" s="269"/>
      <c r="B22" s="269"/>
      <c r="C22" s="31">
        <v>10000</v>
      </c>
      <c r="D22" s="30" t="s">
        <v>178</v>
      </c>
      <c r="E22" s="270"/>
      <c r="F22" s="270"/>
      <c r="G22" s="239"/>
      <c r="H22" s="270"/>
      <c r="I22" s="270"/>
      <c r="J22" s="273"/>
      <c r="K22" s="270"/>
      <c r="L22" s="30" t="s">
        <v>238</v>
      </c>
      <c r="M22" s="7" t="s">
        <v>181</v>
      </c>
      <c r="N22" s="30" t="s">
        <v>238</v>
      </c>
      <c r="O22" s="270"/>
      <c r="P22" s="270"/>
      <c r="Q22" s="270"/>
      <c r="R22" s="239"/>
      <c r="S22" s="277"/>
      <c r="T22" s="277"/>
      <c r="U22" s="277"/>
      <c r="V22" s="273"/>
    </row>
    <row r="23" spans="1:22" s="70" customFormat="1" ht="36.75" customHeight="1">
      <c r="A23" s="268" t="s">
        <v>237</v>
      </c>
      <c r="B23" s="268" t="s">
        <v>495</v>
      </c>
      <c r="C23" s="32">
        <v>5</v>
      </c>
      <c r="D23" s="299" t="s">
        <v>278</v>
      </c>
      <c r="E23" s="66" t="s">
        <v>189</v>
      </c>
      <c r="F23" s="253" t="s">
        <v>302</v>
      </c>
      <c r="G23" s="284" t="s">
        <v>94</v>
      </c>
      <c r="H23" s="253" t="s">
        <v>168</v>
      </c>
      <c r="I23" s="253" t="s">
        <v>524</v>
      </c>
      <c r="J23" s="243" t="s">
        <v>74</v>
      </c>
      <c r="K23" s="244"/>
      <c r="L23" s="244"/>
      <c r="M23" s="244"/>
      <c r="N23" s="244"/>
      <c r="O23" s="253" t="s">
        <v>311</v>
      </c>
      <c r="P23" s="253" t="s">
        <v>277</v>
      </c>
      <c r="Q23" s="253" t="s">
        <v>321</v>
      </c>
      <c r="R23" s="284" t="s">
        <v>101</v>
      </c>
      <c r="S23" s="272" t="s">
        <v>211</v>
      </c>
      <c r="T23" s="276" t="s">
        <v>524</v>
      </c>
      <c r="U23" s="276" t="s">
        <v>210</v>
      </c>
      <c r="V23" s="272" t="s">
        <v>191</v>
      </c>
    </row>
    <row r="24" spans="1:22" s="70" customFormat="1" ht="36.75" customHeight="1">
      <c r="A24" s="268"/>
      <c r="B24" s="268"/>
      <c r="C24" s="16">
        <v>40</v>
      </c>
      <c r="D24" s="300"/>
      <c r="E24" s="93" t="s">
        <v>190</v>
      </c>
      <c r="F24" s="255"/>
      <c r="G24" s="285"/>
      <c r="H24" s="255"/>
      <c r="I24" s="255"/>
      <c r="J24" s="297" t="s">
        <v>74</v>
      </c>
      <c r="K24" s="298"/>
      <c r="L24" s="298"/>
      <c r="M24" s="298"/>
      <c r="N24" s="298"/>
      <c r="O24" s="253"/>
      <c r="P24" s="253"/>
      <c r="Q24" s="253"/>
      <c r="R24" s="285"/>
      <c r="S24" s="272"/>
      <c r="T24" s="276"/>
      <c r="U24" s="276"/>
      <c r="V24" s="272"/>
    </row>
    <row r="25" spans="1:22" s="70" customFormat="1" ht="26.25" customHeight="1">
      <c r="A25" s="268"/>
      <c r="B25" s="268"/>
      <c r="C25" s="25">
        <v>100</v>
      </c>
      <c r="D25" s="24" t="s">
        <v>268</v>
      </c>
      <c r="E25" s="233" t="s">
        <v>186</v>
      </c>
      <c r="F25" s="233" t="s">
        <v>528</v>
      </c>
      <c r="G25" s="285"/>
      <c r="H25" s="233" t="s">
        <v>197</v>
      </c>
      <c r="I25" s="233" t="s">
        <v>524</v>
      </c>
      <c r="J25" s="246" t="s">
        <v>16</v>
      </c>
      <c r="K25" s="247"/>
      <c r="L25" s="247"/>
      <c r="M25" s="247"/>
      <c r="N25" s="247"/>
      <c r="O25" s="253"/>
      <c r="P25" s="253"/>
      <c r="Q25" s="253"/>
      <c r="R25" s="285"/>
      <c r="S25" s="272"/>
      <c r="T25" s="276"/>
      <c r="U25" s="276"/>
      <c r="V25" s="272"/>
    </row>
    <row r="26" spans="1:22" s="70" customFormat="1" ht="26.25" customHeight="1">
      <c r="A26" s="268"/>
      <c r="B26" s="268"/>
      <c r="C26" s="45">
        <v>1000</v>
      </c>
      <c r="D26" s="44" t="s">
        <v>269</v>
      </c>
      <c r="E26" s="253"/>
      <c r="F26" s="253"/>
      <c r="G26" s="285"/>
      <c r="H26" s="253"/>
      <c r="I26" s="253"/>
      <c r="J26" s="248"/>
      <c r="K26" s="249"/>
      <c r="L26" s="249"/>
      <c r="M26" s="249"/>
      <c r="N26" s="249"/>
      <c r="O26" s="253"/>
      <c r="P26" s="253"/>
      <c r="Q26" s="253"/>
      <c r="R26" s="285"/>
      <c r="S26" s="272"/>
      <c r="T26" s="276"/>
      <c r="U26" s="276"/>
      <c r="V26" s="272"/>
    </row>
    <row r="27" spans="1:22" s="70" customFormat="1" ht="26.25" customHeight="1">
      <c r="A27" s="269"/>
      <c r="B27" s="269"/>
      <c r="C27" s="8">
        <v>10000</v>
      </c>
      <c r="D27" s="7" t="s">
        <v>270</v>
      </c>
      <c r="E27" s="270"/>
      <c r="F27" s="270"/>
      <c r="G27" s="236"/>
      <c r="H27" s="270"/>
      <c r="I27" s="270"/>
      <c r="J27" s="250"/>
      <c r="K27" s="251"/>
      <c r="L27" s="251"/>
      <c r="M27" s="251"/>
      <c r="N27" s="251"/>
      <c r="O27" s="270"/>
      <c r="P27" s="270"/>
      <c r="Q27" s="270"/>
      <c r="R27" s="236"/>
      <c r="S27" s="273"/>
      <c r="T27" s="277"/>
      <c r="U27" s="277"/>
      <c r="V27" s="273"/>
    </row>
    <row r="28" spans="1:22" s="70" customFormat="1" ht="59.25" customHeight="1">
      <c r="A28" s="267" t="s">
        <v>296</v>
      </c>
      <c r="B28" s="267" t="s">
        <v>297</v>
      </c>
      <c r="C28" s="46">
        <v>10</v>
      </c>
      <c r="D28" s="46" t="s">
        <v>60</v>
      </c>
      <c r="E28" s="254" t="s">
        <v>196</v>
      </c>
      <c r="F28" s="254" t="s">
        <v>299</v>
      </c>
      <c r="G28" s="235" t="s">
        <v>316</v>
      </c>
      <c r="H28" s="254" t="s">
        <v>198</v>
      </c>
      <c r="I28" s="254" t="s">
        <v>328</v>
      </c>
      <c r="J28" s="234" t="s">
        <v>65</v>
      </c>
      <c r="K28" s="294"/>
      <c r="L28" s="294"/>
      <c r="M28" s="294"/>
      <c r="N28" s="294"/>
      <c r="O28" s="254" t="s">
        <v>298</v>
      </c>
      <c r="P28" s="254" t="s">
        <v>272</v>
      </c>
      <c r="Q28" s="254" t="s">
        <v>322</v>
      </c>
      <c r="R28" s="235" t="s">
        <v>317</v>
      </c>
      <c r="S28" s="275" t="s">
        <v>64</v>
      </c>
      <c r="T28" s="271" t="s">
        <v>524</v>
      </c>
      <c r="U28" s="271" t="s">
        <v>286</v>
      </c>
      <c r="V28" s="271" t="s">
        <v>100</v>
      </c>
    </row>
    <row r="29" spans="1:22" s="70" customFormat="1" ht="59.25" customHeight="1">
      <c r="A29" s="269"/>
      <c r="B29" s="269"/>
      <c r="C29" s="30">
        <v>100</v>
      </c>
      <c r="D29" s="30" t="s">
        <v>61</v>
      </c>
      <c r="E29" s="270"/>
      <c r="F29" s="270"/>
      <c r="G29" s="236"/>
      <c r="H29" s="270"/>
      <c r="I29" s="270"/>
      <c r="J29" s="250"/>
      <c r="K29" s="251"/>
      <c r="L29" s="251"/>
      <c r="M29" s="251"/>
      <c r="N29" s="251"/>
      <c r="O29" s="270"/>
      <c r="P29" s="270"/>
      <c r="Q29" s="270"/>
      <c r="R29" s="236"/>
      <c r="S29" s="277"/>
      <c r="T29" s="273"/>
      <c r="U29" s="273"/>
      <c r="V29" s="273"/>
    </row>
    <row r="30" spans="1:22" s="70" customFormat="1" ht="97.5" customHeight="1">
      <c r="A30" s="267" t="s">
        <v>239</v>
      </c>
      <c r="B30" s="267" t="s">
        <v>243</v>
      </c>
      <c r="C30" s="6">
        <v>250</v>
      </c>
      <c r="D30" s="6" t="s">
        <v>163</v>
      </c>
      <c r="E30" s="6" t="s">
        <v>199</v>
      </c>
      <c r="F30" s="6" t="s">
        <v>302</v>
      </c>
      <c r="G30" s="235" t="s">
        <v>331</v>
      </c>
      <c r="H30" s="254" t="s">
        <v>168</v>
      </c>
      <c r="I30" s="254" t="s">
        <v>524</v>
      </c>
      <c r="J30" s="243" t="s">
        <v>74</v>
      </c>
      <c r="K30" s="244"/>
      <c r="L30" s="244"/>
      <c r="M30" s="244"/>
      <c r="N30" s="244"/>
      <c r="O30" s="254" t="s">
        <v>436</v>
      </c>
      <c r="P30" s="281" t="s">
        <v>273</v>
      </c>
      <c r="Q30" s="234" t="s">
        <v>147</v>
      </c>
      <c r="R30" s="235" t="s">
        <v>330</v>
      </c>
      <c r="S30" s="305" t="s">
        <v>437</v>
      </c>
      <c r="T30" s="275" t="s">
        <v>524</v>
      </c>
      <c r="U30" s="275" t="s">
        <v>271</v>
      </c>
      <c r="V30" s="308" t="s">
        <v>435</v>
      </c>
    </row>
    <row r="31" spans="1:22" s="70" customFormat="1" ht="97.5" customHeight="1">
      <c r="A31" s="269"/>
      <c r="B31" s="269"/>
      <c r="C31" s="47">
        <v>1000</v>
      </c>
      <c r="D31" s="43" t="s">
        <v>163</v>
      </c>
      <c r="E31" s="7" t="s">
        <v>93</v>
      </c>
      <c r="F31" s="7" t="s">
        <v>299</v>
      </c>
      <c r="G31" s="236"/>
      <c r="H31" s="270"/>
      <c r="I31" s="270"/>
      <c r="J31" s="250" t="s">
        <v>74</v>
      </c>
      <c r="K31" s="251"/>
      <c r="L31" s="251"/>
      <c r="M31" s="251"/>
      <c r="N31" s="251"/>
      <c r="O31" s="270"/>
      <c r="P31" s="282"/>
      <c r="Q31" s="250"/>
      <c r="R31" s="236"/>
      <c r="S31" s="306"/>
      <c r="T31" s="277"/>
      <c r="U31" s="277"/>
      <c r="V31" s="309"/>
    </row>
    <row r="32" spans="1:22" s="70" customFormat="1" ht="178.5">
      <c r="A32" s="21" t="s">
        <v>245</v>
      </c>
      <c r="B32" s="12" t="s">
        <v>246</v>
      </c>
      <c r="C32" s="83">
        <v>360</v>
      </c>
      <c r="D32" s="83" t="s">
        <v>279</v>
      </c>
      <c r="E32" s="20" t="s">
        <v>75</v>
      </c>
      <c r="F32" s="20" t="s">
        <v>300</v>
      </c>
      <c r="G32" s="215">
        <v>36923</v>
      </c>
      <c r="H32" s="20" t="s">
        <v>329</v>
      </c>
      <c r="I32" s="20" t="s">
        <v>524</v>
      </c>
      <c r="J32" s="21" t="s">
        <v>339</v>
      </c>
      <c r="K32" s="20" t="s">
        <v>341</v>
      </c>
      <c r="L32" s="20" t="s">
        <v>238</v>
      </c>
      <c r="M32" s="20" t="s">
        <v>76</v>
      </c>
      <c r="N32" s="20">
        <v>1</v>
      </c>
      <c r="O32" s="20" t="s">
        <v>447</v>
      </c>
      <c r="P32" s="82" t="s">
        <v>293</v>
      </c>
      <c r="Q32" s="20" t="s">
        <v>323</v>
      </c>
      <c r="R32" s="215">
        <v>36923</v>
      </c>
      <c r="S32" s="10" t="s">
        <v>221</v>
      </c>
      <c r="T32" s="216" t="s">
        <v>406</v>
      </c>
      <c r="U32" s="216" t="s">
        <v>220</v>
      </c>
      <c r="V32" s="10" t="s">
        <v>408</v>
      </c>
    </row>
    <row r="33" spans="1:22" s="70" customFormat="1" ht="33.75" customHeight="1">
      <c r="A33" s="271" t="s">
        <v>275</v>
      </c>
      <c r="B33" s="271" t="s">
        <v>276</v>
      </c>
      <c r="C33" s="11">
        <v>10</v>
      </c>
      <c r="D33" s="6" t="s">
        <v>278</v>
      </c>
      <c r="E33" s="254" t="s">
        <v>79</v>
      </c>
      <c r="F33" s="254" t="s">
        <v>149</v>
      </c>
      <c r="G33" s="280">
        <v>1992</v>
      </c>
      <c r="H33" s="254" t="s">
        <v>78</v>
      </c>
      <c r="I33" s="254" t="s">
        <v>524</v>
      </c>
      <c r="J33" s="254" t="s">
        <v>74</v>
      </c>
      <c r="K33" s="243" t="s">
        <v>74</v>
      </c>
      <c r="L33" s="244"/>
      <c r="M33" s="244"/>
      <c r="N33" s="244"/>
      <c r="O33" s="288" t="s">
        <v>150</v>
      </c>
      <c r="P33" s="281" t="s">
        <v>151</v>
      </c>
      <c r="Q33" s="254" t="s">
        <v>152</v>
      </c>
      <c r="R33" s="280">
        <v>1992</v>
      </c>
      <c r="S33" s="271" t="s">
        <v>421</v>
      </c>
      <c r="T33" s="308" t="s">
        <v>524</v>
      </c>
      <c r="U33" s="308" t="s">
        <v>326</v>
      </c>
      <c r="V33" s="271" t="s">
        <v>153</v>
      </c>
    </row>
    <row r="34" spans="1:22" s="70" customFormat="1" ht="33.75" customHeight="1">
      <c r="A34" s="272"/>
      <c r="B34" s="272"/>
      <c r="C34" s="45">
        <v>1500</v>
      </c>
      <c r="D34" s="44" t="s">
        <v>279</v>
      </c>
      <c r="E34" s="253"/>
      <c r="F34" s="253"/>
      <c r="G34" s="238"/>
      <c r="H34" s="253"/>
      <c r="I34" s="253"/>
      <c r="J34" s="253"/>
      <c r="K34" s="278" t="s">
        <v>74</v>
      </c>
      <c r="L34" s="279"/>
      <c r="M34" s="279"/>
      <c r="N34" s="279"/>
      <c r="O34" s="253"/>
      <c r="P34" s="283"/>
      <c r="Q34" s="253"/>
      <c r="R34" s="238"/>
      <c r="S34" s="272"/>
      <c r="T34" s="310"/>
      <c r="U34" s="310"/>
      <c r="V34" s="272"/>
    </row>
    <row r="35" spans="1:22" s="70" customFormat="1" ht="33.75" customHeight="1">
      <c r="A35" s="272"/>
      <c r="B35" s="272"/>
      <c r="C35" s="25">
        <v>18000</v>
      </c>
      <c r="D35" s="24" t="s">
        <v>280</v>
      </c>
      <c r="E35" s="253"/>
      <c r="F35" s="253"/>
      <c r="G35" s="238"/>
      <c r="H35" s="253"/>
      <c r="I35" s="253"/>
      <c r="J35" s="253"/>
      <c r="K35" s="278" t="s">
        <v>74</v>
      </c>
      <c r="L35" s="279"/>
      <c r="M35" s="279"/>
      <c r="N35" s="279"/>
      <c r="O35" s="253"/>
      <c r="P35" s="283"/>
      <c r="Q35" s="253"/>
      <c r="R35" s="238"/>
      <c r="S35" s="272"/>
      <c r="T35" s="310"/>
      <c r="U35" s="310"/>
      <c r="V35" s="272"/>
    </row>
    <row r="36" spans="1:22" s="70" customFormat="1" ht="52.5" customHeight="1">
      <c r="A36" s="272"/>
      <c r="B36" s="272"/>
      <c r="C36" s="25" t="s">
        <v>283</v>
      </c>
      <c r="D36" s="24" t="s">
        <v>281</v>
      </c>
      <c r="E36" s="253"/>
      <c r="F36" s="253"/>
      <c r="G36" s="238"/>
      <c r="H36" s="253"/>
      <c r="I36" s="253"/>
      <c r="J36" s="253"/>
      <c r="K36" s="278" t="s">
        <v>77</v>
      </c>
      <c r="L36" s="279"/>
      <c r="M36" s="279"/>
      <c r="N36" s="279"/>
      <c r="O36" s="253"/>
      <c r="P36" s="283"/>
      <c r="Q36" s="253"/>
      <c r="R36" s="238"/>
      <c r="S36" s="272"/>
      <c r="T36" s="310"/>
      <c r="U36" s="310"/>
      <c r="V36" s="272"/>
    </row>
    <row r="37" spans="1:22" s="70" customFormat="1" ht="33.75" customHeight="1">
      <c r="A37" s="273"/>
      <c r="B37" s="273"/>
      <c r="C37" s="31">
        <v>21000</v>
      </c>
      <c r="D37" s="30" t="s">
        <v>282</v>
      </c>
      <c r="E37" s="270"/>
      <c r="F37" s="270"/>
      <c r="G37" s="239"/>
      <c r="H37" s="270"/>
      <c r="I37" s="270"/>
      <c r="J37" s="270"/>
      <c r="K37" s="278" t="s">
        <v>74</v>
      </c>
      <c r="L37" s="279"/>
      <c r="M37" s="279"/>
      <c r="N37" s="279"/>
      <c r="O37" s="270"/>
      <c r="P37" s="282"/>
      <c r="Q37" s="270"/>
      <c r="R37" s="239"/>
      <c r="S37" s="273"/>
      <c r="T37" s="309"/>
      <c r="U37" s="309"/>
      <c r="V37" s="273"/>
    </row>
    <row r="38" spans="1:22" s="70" customFormat="1" ht="65.25" customHeight="1">
      <c r="A38" s="267" t="s">
        <v>284</v>
      </c>
      <c r="B38" s="267" t="s">
        <v>285</v>
      </c>
      <c r="C38" s="6">
        <v>10</v>
      </c>
      <c r="D38" s="6" t="s">
        <v>80</v>
      </c>
      <c r="E38" s="254" t="s">
        <v>430</v>
      </c>
      <c r="F38" s="254" t="s">
        <v>299</v>
      </c>
      <c r="G38" s="235" t="s">
        <v>95</v>
      </c>
      <c r="H38" s="254" t="s">
        <v>166</v>
      </c>
      <c r="I38" s="254" t="s">
        <v>524</v>
      </c>
      <c r="J38" s="243" t="s">
        <v>74</v>
      </c>
      <c r="K38" s="244"/>
      <c r="L38" s="244"/>
      <c r="M38" s="244"/>
      <c r="N38" s="290"/>
      <c r="O38" s="286" t="s">
        <v>351</v>
      </c>
      <c r="P38" s="281" t="s">
        <v>272</v>
      </c>
      <c r="Q38" s="254" t="s">
        <v>319</v>
      </c>
      <c r="R38" s="235" t="s">
        <v>317</v>
      </c>
      <c r="S38" s="271" t="s">
        <v>92</v>
      </c>
      <c r="T38" s="271" t="s">
        <v>407</v>
      </c>
      <c r="U38" s="271" t="s">
        <v>286</v>
      </c>
      <c r="V38" s="271" t="s">
        <v>409</v>
      </c>
    </row>
    <row r="39" spans="1:22" s="70" customFormat="1" ht="65.25" customHeight="1">
      <c r="A39" s="269"/>
      <c r="B39" s="269"/>
      <c r="C39" s="30">
        <v>250</v>
      </c>
      <c r="D39" s="30" t="s">
        <v>81</v>
      </c>
      <c r="E39" s="270"/>
      <c r="F39" s="270"/>
      <c r="G39" s="236"/>
      <c r="H39" s="270"/>
      <c r="I39" s="270"/>
      <c r="J39" s="250" t="s">
        <v>74</v>
      </c>
      <c r="K39" s="251"/>
      <c r="L39" s="251"/>
      <c r="M39" s="251"/>
      <c r="N39" s="289"/>
      <c r="O39" s="287"/>
      <c r="P39" s="282"/>
      <c r="Q39" s="270"/>
      <c r="R39" s="236"/>
      <c r="S39" s="273"/>
      <c r="T39" s="273"/>
      <c r="U39" s="273"/>
      <c r="V39" s="273"/>
    </row>
    <row r="40" spans="1:22" s="69" customFormat="1" ht="306">
      <c r="A40" s="12" t="s">
        <v>264</v>
      </c>
      <c r="B40" s="3" t="s">
        <v>247</v>
      </c>
      <c r="C40" s="240" t="s">
        <v>431</v>
      </c>
      <c r="D40" s="241"/>
      <c r="E40" s="241"/>
      <c r="F40" s="241"/>
      <c r="G40" s="241"/>
      <c r="H40" s="241"/>
      <c r="I40" s="242"/>
      <c r="J40" s="264" t="s">
        <v>51</v>
      </c>
      <c r="K40" s="265"/>
      <c r="L40" s="265"/>
      <c r="M40" s="265"/>
      <c r="N40" s="265"/>
      <c r="O40" s="7" t="s">
        <v>440</v>
      </c>
      <c r="P40" s="7" t="s">
        <v>277</v>
      </c>
      <c r="Q40" s="7" t="s">
        <v>324</v>
      </c>
      <c r="R40" s="78" t="s">
        <v>332</v>
      </c>
      <c r="S40" s="4" t="s">
        <v>429</v>
      </c>
      <c r="T40" s="4" t="s">
        <v>410</v>
      </c>
      <c r="U40" s="4" t="s">
        <v>438</v>
      </c>
      <c r="V40" s="29" t="s">
        <v>413</v>
      </c>
    </row>
    <row r="41" ht="14.25">
      <c r="A41" s="117" t="s">
        <v>130</v>
      </c>
    </row>
    <row r="42" ht="12.75">
      <c r="A42" s="17"/>
    </row>
    <row r="43" ht="12.75">
      <c r="A43" s="2" t="s">
        <v>304</v>
      </c>
    </row>
    <row r="44" spans="1:15" s="76" customFormat="1" ht="12.75">
      <c r="A44" s="74" t="s">
        <v>305</v>
      </c>
      <c r="B44" s="17" t="s">
        <v>312</v>
      </c>
      <c r="C44" s="75"/>
      <c r="D44" s="75"/>
      <c r="F44" s="217"/>
      <c r="O44" s="218"/>
    </row>
    <row r="45" spans="1:15" s="76" customFormat="1" ht="12.75">
      <c r="A45" s="17"/>
      <c r="B45" s="17" t="s">
        <v>315</v>
      </c>
      <c r="C45" s="75"/>
      <c r="D45" s="75"/>
      <c r="F45" s="217"/>
      <c r="O45" s="218"/>
    </row>
    <row r="46" spans="1:15" s="76" customFormat="1" ht="12.75">
      <c r="A46" s="17"/>
      <c r="B46" s="17" t="s">
        <v>307</v>
      </c>
      <c r="C46" s="75"/>
      <c r="D46" s="75"/>
      <c r="F46" s="217"/>
      <c r="O46" s="218"/>
    </row>
    <row r="47" spans="1:15" s="76" customFormat="1" ht="12.75">
      <c r="A47" s="17"/>
      <c r="B47" s="17" t="s">
        <v>306</v>
      </c>
      <c r="C47" s="75"/>
      <c r="D47" s="75"/>
      <c r="F47" s="217"/>
      <c r="O47" s="218"/>
    </row>
    <row r="49" ht="12.75">
      <c r="A49" s="17" t="s">
        <v>313</v>
      </c>
    </row>
  </sheetData>
  <mergeCells count="173">
    <mergeCell ref="U30:U31"/>
    <mergeCell ref="U28:U29"/>
    <mergeCell ref="T30:T31"/>
    <mergeCell ref="T33:T37"/>
    <mergeCell ref="T28:T29"/>
    <mergeCell ref="U33:U37"/>
    <mergeCell ref="V17:V19"/>
    <mergeCell ref="V23:V27"/>
    <mergeCell ref="V20:V22"/>
    <mergeCell ref="V30:V31"/>
    <mergeCell ref="V28:V29"/>
    <mergeCell ref="T7:T9"/>
    <mergeCell ref="T11:T15"/>
    <mergeCell ref="T17:T19"/>
    <mergeCell ref="Q17:Q19"/>
    <mergeCell ref="R17:R19"/>
    <mergeCell ref="S17:S19"/>
    <mergeCell ref="F20:F22"/>
    <mergeCell ref="R11:R15"/>
    <mergeCell ref="P7:P9"/>
    <mergeCell ref="S30:S31"/>
    <mergeCell ref="S28:S29"/>
    <mergeCell ref="S20:S22"/>
    <mergeCell ref="S23:S27"/>
    <mergeCell ref="J16:N16"/>
    <mergeCell ref="J18:J19"/>
    <mergeCell ref="J21:J22"/>
    <mergeCell ref="J17:N17"/>
    <mergeCell ref="J28:N29"/>
    <mergeCell ref="Q30:Q31"/>
    <mergeCell ref="B11:B15"/>
    <mergeCell ref="G11:G15"/>
    <mergeCell ref="H11:H15"/>
    <mergeCell ref="I11:I15"/>
    <mergeCell ref="C16:I16"/>
    <mergeCell ref="J11:N15"/>
    <mergeCell ref="B30:B31"/>
    <mergeCell ref="O28:O29"/>
    <mergeCell ref="A11:A15"/>
    <mergeCell ref="J20:N20"/>
    <mergeCell ref="J23:N23"/>
    <mergeCell ref="J24:N24"/>
    <mergeCell ref="A17:A19"/>
    <mergeCell ref="A20:A22"/>
    <mergeCell ref="B20:B22"/>
    <mergeCell ref="B17:B19"/>
    <mergeCell ref="D23:D24"/>
    <mergeCell ref="H23:H24"/>
    <mergeCell ref="A28:A29"/>
    <mergeCell ref="B28:B29"/>
    <mergeCell ref="A23:A27"/>
    <mergeCell ref="B23:B27"/>
    <mergeCell ref="E28:E29"/>
    <mergeCell ref="H28:H29"/>
    <mergeCell ref="E25:E27"/>
    <mergeCell ref="F23:F24"/>
    <mergeCell ref="G23:G27"/>
    <mergeCell ref="O23:O27"/>
    <mergeCell ref="A30:A31"/>
    <mergeCell ref="G30:G31"/>
    <mergeCell ref="R30:R31"/>
    <mergeCell ref="J31:N31"/>
    <mergeCell ref="P30:P31"/>
    <mergeCell ref="O30:O31"/>
    <mergeCell ref="J30:N30"/>
    <mergeCell ref="H30:H31"/>
    <mergeCell ref="I30:I31"/>
    <mergeCell ref="B4:B5"/>
    <mergeCell ref="K21:K22"/>
    <mergeCell ref="P20:P22"/>
    <mergeCell ref="O17:O19"/>
    <mergeCell ref="O20:O22"/>
    <mergeCell ref="G17:G19"/>
    <mergeCell ref="O11:Q15"/>
    <mergeCell ref="Q20:Q22"/>
    <mergeCell ref="P17:P19"/>
    <mergeCell ref="E21:E22"/>
    <mergeCell ref="V11:V15"/>
    <mergeCell ref="S4:S5"/>
    <mergeCell ref="J7:N9"/>
    <mergeCell ref="O4:R4"/>
    <mergeCell ref="R7:R9"/>
    <mergeCell ref="J4:N4"/>
    <mergeCell ref="O7:O9"/>
    <mergeCell ref="S11:S15"/>
    <mergeCell ref="U11:U15"/>
    <mergeCell ref="T4:T5"/>
    <mergeCell ref="V38:V39"/>
    <mergeCell ref="V33:V37"/>
    <mergeCell ref="S38:S39"/>
    <mergeCell ref="U38:U39"/>
    <mergeCell ref="S33:S37"/>
    <mergeCell ref="T38:T39"/>
    <mergeCell ref="A33:A37"/>
    <mergeCell ref="A38:A39"/>
    <mergeCell ref="B38:B39"/>
    <mergeCell ref="B33:B37"/>
    <mergeCell ref="K36:N36"/>
    <mergeCell ref="K37:N37"/>
    <mergeCell ref="O38:O39"/>
    <mergeCell ref="Q38:Q39"/>
    <mergeCell ref="Q33:Q37"/>
    <mergeCell ref="O33:O37"/>
    <mergeCell ref="J39:N39"/>
    <mergeCell ref="J38:N38"/>
    <mergeCell ref="J33:J37"/>
    <mergeCell ref="R33:R37"/>
    <mergeCell ref="R38:R39"/>
    <mergeCell ref="P38:P39"/>
    <mergeCell ref="Q23:Q27"/>
    <mergeCell ref="Q28:Q29"/>
    <mergeCell ref="P28:P29"/>
    <mergeCell ref="R28:R29"/>
    <mergeCell ref="P33:P37"/>
    <mergeCell ref="P23:P27"/>
    <mergeCell ref="R23:R27"/>
    <mergeCell ref="U23:U27"/>
    <mergeCell ref="R20:R22"/>
    <mergeCell ref="U17:U19"/>
    <mergeCell ref="U20:U22"/>
    <mergeCell ref="T20:T22"/>
    <mergeCell ref="T23:T27"/>
    <mergeCell ref="E38:E39"/>
    <mergeCell ref="H38:H39"/>
    <mergeCell ref="I38:I39"/>
    <mergeCell ref="F38:F39"/>
    <mergeCell ref="G38:G39"/>
    <mergeCell ref="J40:N40"/>
    <mergeCell ref="C40:I40"/>
    <mergeCell ref="K33:N33"/>
    <mergeCell ref="K34:N34"/>
    <mergeCell ref="E33:E37"/>
    <mergeCell ref="H33:H37"/>
    <mergeCell ref="I33:I37"/>
    <mergeCell ref="F33:F37"/>
    <mergeCell ref="G33:G37"/>
    <mergeCell ref="K35:N35"/>
    <mergeCell ref="I28:I29"/>
    <mergeCell ref="F28:F29"/>
    <mergeCell ref="G28:G29"/>
    <mergeCell ref="H20:H22"/>
    <mergeCell ref="I20:I22"/>
    <mergeCell ref="G20:G22"/>
    <mergeCell ref="H25:H27"/>
    <mergeCell ref="I25:I27"/>
    <mergeCell ref="F25:F27"/>
    <mergeCell ref="I23:I24"/>
    <mergeCell ref="J25:N27"/>
    <mergeCell ref="E8:E9"/>
    <mergeCell ref="G7:G9"/>
    <mergeCell ref="E13:E15"/>
    <mergeCell ref="F11:F12"/>
    <mergeCell ref="F13:F15"/>
    <mergeCell ref="F7:F9"/>
    <mergeCell ref="H17:H19"/>
    <mergeCell ref="I17:I19"/>
    <mergeCell ref="F18:F19"/>
    <mergeCell ref="D11:D12"/>
    <mergeCell ref="J10:N10"/>
    <mergeCell ref="C6:I6"/>
    <mergeCell ref="C4:I4"/>
    <mergeCell ref="I7:I9"/>
    <mergeCell ref="H7:H9"/>
    <mergeCell ref="A7:A9"/>
    <mergeCell ref="B7:B9"/>
    <mergeCell ref="V4:V5"/>
    <mergeCell ref="J6:N6"/>
    <mergeCell ref="U4:U5"/>
    <mergeCell ref="V7:V9"/>
    <mergeCell ref="Q7:Q9"/>
    <mergeCell ref="S7:S9"/>
    <mergeCell ref="U7:U9"/>
    <mergeCell ref="A4:A5"/>
  </mergeCells>
  <printOptions horizontalCentered="1"/>
  <pageMargins left="0.5" right="0.5" top="0.5" bottom="0.5" header="0.25" footer="0.25"/>
  <pageSetup fitToHeight="5" horizontalDpi="600" verticalDpi="600" orientation="landscape" paperSize="3" scale="61" r:id="rId1"/>
  <headerFooter alignWithMargins="0">
    <oddFooter>&amp;L&amp;F&amp;RPage &amp;P of &amp;N</oddFooter>
  </headerFooter>
  <rowBreaks count="1" manualBreakCount="1">
    <brk id="22" max="255" man="1"/>
  </rowBreaks>
</worksheet>
</file>

<file path=xl/worksheets/sheet4.xml><?xml version="1.0" encoding="utf-8"?>
<worksheet xmlns="http://schemas.openxmlformats.org/spreadsheetml/2006/main" xmlns:r="http://schemas.openxmlformats.org/officeDocument/2006/relationships">
  <sheetPr>
    <tabColor indexed="50"/>
    <pageSetUpPr fitToPage="1"/>
  </sheetPr>
  <dimension ref="A1:AP56"/>
  <sheetViews>
    <sheetView workbookViewId="0" topLeftCell="A1">
      <selection activeCell="G26" sqref="G26"/>
    </sheetView>
  </sheetViews>
  <sheetFormatPr defaultColWidth="9.140625" defaultRowHeight="12.75"/>
  <cols>
    <col min="1" max="1" width="14.421875" style="141" customWidth="1"/>
    <col min="2" max="2" width="31.7109375" style="141" customWidth="1"/>
    <col min="3" max="3" width="12.8515625" style="141" customWidth="1"/>
    <col min="4" max="5" width="14.00390625" style="142" customWidth="1"/>
    <col min="6" max="6" width="17.57421875" style="142" customWidth="1"/>
    <col min="7" max="7" width="17.140625" style="142" customWidth="1"/>
    <col min="8" max="8" width="12.28125" style="142" customWidth="1"/>
    <col min="9" max="9" width="10.7109375" style="142" customWidth="1"/>
    <col min="10" max="10" width="14.00390625" style="142" customWidth="1"/>
    <col min="11" max="11" width="9.140625" style="118" customWidth="1"/>
    <col min="12" max="12" width="15.140625" style="0" customWidth="1"/>
    <col min="14" max="15" width="12.140625" style="0" customWidth="1"/>
    <col min="43" max="16384" width="9.140625" style="118" customWidth="1"/>
  </cols>
  <sheetData>
    <row r="1" spans="1:10" ht="18" customHeight="1">
      <c r="A1" s="317" t="s">
        <v>3</v>
      </c>
      <c r="B1" s="317"/>
      <c r="C1" s="317"/>
      <c r="D1" s="317"/>
      <c r="E1" s="317"/>
      <c r="F1" s="317"/>
      <c r="G1" s="317"/>
      <c r="H1" s="317"/>
      <c r="I1" s="317"/>
      <c r="J1" s="317"/>
    </row>
    <row r="3" spans="1:10" ht="18" customHeight="1">
      <c r="A3" s="257" t="s">
        <v>233</v>
      </c>
      <c r="B3" s="257" t="s">
        <v>241</v>
      </c>
      <c r="C3" s="257" t="s">
        <v>131</v>
      </c>
      <c r="D3" s="259" t="s">
        <v>129</v>
      </c>
      <c r="E3" s="263"/>
      <c r="F3" s="257" t="s">
        <v>148</v>
      </c>
      <c r="G3" s="257" t="s">
        <v>214</v>
      </c>
      <c r="H3" s="257" t="s">
        <v>514</v>
      </c>
      <c r="I3" s="257" t="s">
        <v>228</v>
      </c>
      <c r="J3" s="257" t="s">
        <v>105</v>
      </c>
    </row>
    <row r="4" spans="1:10" ht="26.25" thickBot="1">
      <c r="A4" s="258"/>
      <c r="B4" s="258"/>
      <c r="C4" s="258"/>
      <c r="D4" s="52" t="s">
        <v>17</v>
      </c>
      <c r="E4" s="52" t="s">
        <v>18</v>
      </c>
      <c r="F4" s="258"/>
      <c r="G4" s="258"/>
      <c r="H4" s="258"/>
      <c r="I4" s="258"/>
      <c r="J4" s="258"/>
    </row>
    <row r="5" spans="1:10" ht="30" customHeight="1" thickTop="1">
      <c r="A5" s="119" t="s">
        <v>287</v>
      </c>
      <c r="B5" s="119" t="s">
        <v>503</v>
      </c>
      <c r="C5" s="120">
        <v>10</v>
      </c>
      <c r="D5" s="121">
        <v>100</v>
      </c>
      <c r="E5" s="122" t="s">
        <v>128</v>
      </c>
      <c r="F5" s="148" t="s">
        <v>365</v>
      </c>
      <c r="G5" s="123" t="s">
        <v>133</v>
      </c>
      <c r="H5" s="124" t="s">
        <v>335</v>
      </c>
      <c r="I5" s="125" t="s">
        <v>338</v>
      </c>
      <c r="J5" s="123" t="s">
        <v>166</v>
      </c>
    </row>
    <row r="6" spans="1:10" ht="30" customHeight="1">
      <c r="A6" s="119" t="s">
        <v>132</v>
      </c>
      <c r="B6" s="119" t="s">
        <v>242</v>
      </c>
      <c r="C6" s="120">
        <v>4</v>
      </c>
      <c r="D6" s="122" t="s">
        <v>128</v>
      </c>
      <c r="E6" s="122" t="s">
        <v>128</v>
      </c>
      <c r="F6" s="148" t="s">
        <v>372</v>
      </c>
      <c r="G6" s="131" t="s">
        <v>133</v>
      </c>
      <c r="H6" s="126" t="s">
        <v>133</v>
      </c>
      <c r="I6" s="220">
        <v>38412</v>
      </c>
      <c r="J6" s="123" t="s">
        <v>166</v>
      </c>
    </row>
    <row r="7" spans="1:10" ht="30.75" customHeight="1">
      <c r="A7" s="127" t="s">
        <v>497</v>
      </c>
      <c r="B7" s="135" t="s">
        <v>159</v>
      </c>
      <c r="C7" s="128" t="s">
        <v>134</v>
      </c>
      <c r="D7" s="129">
        <v>500</v>
      </c>
      <c r="E7" s="130">
        <v>10000</v>
      </c>
      <c r="F7" s="131" t="s">
        <v>156</v>
      </c>
      <c r="G7" s="131" t="s">
        <v>133</v>
      </c>
      <c r="H7" s="132" t="s">
        <v>128</v>
      </c>
      <c r="I7" s="221" t="s">
        <v>201</v>
      </c>
      <c r="J7" s="131" t="s">
        <v>168</v>
      </c>
    </row>
    <row r="8" spans="1:10" ht="38.25">
      <c r="A8" s="127" t="s">
        <v>240</v>
      </c>
      <c r="B8" s="127" t="s">
        <v>244</v>
      </c>
      <c r="C8" s="133">
        <v>10</v>
      </c>
      <c r="D8" s="129">
        <v>100</v>
      </c>
      <c r="E8" s="130">
        <v>1500</v>
      </c>
      <c r="F8" s="131" t="s">
        <v>337</v>
      </c>
      <c r="G8" s="123" t="s">
        <v>215</v>
      </c>
      <c r="H8" s="131">
        <v>5</v>
      </c>
      <c r="I8" s="222" t="s">
        <v>201</v>
      </c>
      <c r="J8" s="131" t="s">
        <v>166</v>
      </c>
    </row>
    <row r="9" spans="1:10" ht="27.75" customHeight="1">
      <c r="A9" s="127" t="s">
        <v>289</v>
      </c>
      <c r="B9" s="127" t="s">
        <v>290</v>
      </c>
      <c r="C9" s="318" t="s">
        <v>364</v>
      </c>
      <c r="D9" s="260"/>
      <c r="E9" s="263"/>
      <c r="F9" s="131" t="s">
        <v>337</v>
      </c>
      <c r="G9" s="123" t="s">
        <v>216</v>
      </c>
      <c r="H9" s="131">
        <v>1</v>
      </c>
      <c r="I9" s="223" t="s">
        <v>338</v>
      </c>
      <c r="J9" s="131" t="s">
        <v>168</v>
      </c>
    </row>
    <row r="10" spans="1:10" ht="51">
      <c r="A10" s="127" t="s">
        <v>237</v>
      </c>
      <c r="B10" s="127" t="s">
        <v>96</v>
      </c>
      <c r="C10" s="128" t="s">
        <v>128</v>
      </c>
      <c r="D10" s="130">
        <v>1000</v>
      </c>
      <c r="E10" s="130">
        <v>10000</v>
      </c>
      <c r="F10" s="131" t="s">
        <v>529</v>
      </c>
      <c r="G10" s="131" t="s">
        <v>218</v>
      </c>
      <c r="H10" s="131" t="s">
        <v>530</v>
      </c>
      <c r="I10" s="222" t="s">
        <v>94</v>
      </c>
      <c r="J10" s="131" t="s">
        <v>98</v>
      </c>
    </row>
    <row r="11" spans="1:10" ht="27.75" customHeight="1">
      <c r="A11" s="127" t="s">
        <v>296</v>
      </c>
      <c r="B11" s="127" t="s">
        <v>297</v>
      </c>
      <c r="C11" s="128" t="s">
        <v>128</v>
      </c>
      <c r="D11" s="129">
        <v>10</v>
      </c>
      <c r="E11" s="129">
        <v>100</v>
      </c>
      <c r="F11" s="131" t="s">
        <v>337</v>
      </c>
      <c r="G11" s="131" t="s">
        <v>133</v>
      </c>
      <c r="H11" s="131">
        <v>10</v>
      </c>
      <c r="I11" s="223" t="s">
        <v>338</v>
      </c>
      <c r="J11" s="131" t="s">
        <v>340</v>
      </c>
    </row>
    <row r="12" spans="1:10" ht="27.75" customHeight="1">
      <c r="A12" s="127" t="s">
        <v>239</v>
      </c>
      <c r="B12" s="127" t="s">
        <v>243</v>
      </c>
      <c r="C12" s="134">
        <v>250</v>
      </c>
      <c r="D12" s="319" t="s">
        <v>21</v>
      </c>
      <c r="E12" s="320"/>
      <c r="F12" s="131" t="s">
        <v>337</v>
      </c>
      <c r="G12" s="131" t="s">
        <v>133</v>
      </c>
      <c r="H12" s="131">
        <v>4</v>
      </c>
      <c r="I12" s="222" t="s">
        <v>331</v>
      </c>
      <c r="J12" s="131" t="s">
        <v>168</v>
      </c>
    </row>
    <row r="13" spans="1:10" ht="25.5">
      <c r="A13" s="135" t="s">
        <v>245</v>
      </c>
      <c r="B13" s="135" t="s">
        <v>246</v>
      </c>
      <c r="C13" s="136" t="s">
        <v>128</v>
      </c>
      <c r="D13" s="129">
        <v>360</v>
      </c>
      <c r="E13" s="137" t="s">
        <v>128</v>
      </c>
      <c r="F13" s="138" t="s">
        <v>300</v>
      </c>
      <c r="G13" s="123" t="s">
        <v>217</v>
      </c>
      <c r="H13" s="132" t="s">
        <v>336</v>
      </c>
      <c r="I13" s="221">
        <v>36923</v>
      </c>
      <c r="J13" s="131" t="s">
        <v>99</v>
      </c>
    </row>
    <row r="14" spans="1:10" ht="27.75" customHeight="1">
      <c r="A14" s="135" t="s">
        <v>275</v>
      </c>
      <c r="B14" s="135" t="s">
        <v>276</v>
      </c>
      <c r="C14" s="136" t="s">
        <v>128</v>
      </c>
      <c r="D14" s="130" t="s">
        <v>142</v>
      </c>
      <c r="E14" s="130" t="s">
        <v>143</v>
      </c>
      <c r="F14" s="131" t="s">
        <v>300</v>
      </c>
      <c r="G14" s="131" t="s">
        <v>133</v>
      </c>
      <c r="H14" s="131" t="s">
        <v>461</v>
      </c>
      <c r="I14" s="221">
        <v>1992</v>
      </c>
      <c r="J14" s="131" t="s">
        <v>97</v>
      </c>
    </row>
    <row r="15" spans="1:10" ht="27.75" customHeight="1">
      <c r="A15" s="127" t="s">
        <v>284</v>
      </c>
      <c r="B15" s="127" t="s">
        <v>285</v>
      </c>
      <c r="C15" s="129" t="s">
        <v>140</v>
      </c>
      <c r="D15" s="129" t="s">
        <v>128</v>
      </c>
      <c r="E15" s="129" t="s">
        <v>128</v>
      </c>
      <c r="F15" s="131" t="s">
        <v>337</v>
      </c>
      <c r="G15" s="131" t="s">
        <v>133</v>
      </c>
      <c r="H15" s="131">
        <v>5</v>
      </c>
      <c r="I15" s="222" t="s">
        <v>95</v>
      </c>
      <c r="J15" s="131" t="s">
        <v>166</v>
      </c>
    </row>
    <row r="16" ht="12.75">
      <c r="A16" s="140" t="s">
        <v>135</v>
      </c>
    </row>
    <row r="17" ht="8.25" customHeight="1">
      <c r="A17" s="118"/>
    </row>
    <row r="18" spans="1:10" ht="13.5">
      <c r="A18" s="143" t="s">
        <v>67</v>
      </c>
      <c r="B18" s="144"/>
      <c r="C18" s="144"/>
      <c r="D18" s="145"/>
      <c r="E18" s="145"/>
      <c r="F18" s="145"/>
      <c r="G18" s="145"/>
      <c r="H18" s="145"/>
      <c r="I18" s="145"/>
      <c r="J18" s="145"/>
    </row>
    <row r="19" spans="1:10" ht="13.5">
      <c r="A19" s="143" t="s">
        <v>68</v>
      </c>
      <c r="B19" s="144"/>
      <c r="C19" s="144"/>
      <c r="D19" s="145"/>
      <c r="E19" s="145"/>
      <c r="F19" s="145"/>
      <c r="G19" s="145"/>
      <c r="H19" s="145"/>
      <c r="I19" s="145"/>
      <c r="J19" s="145"/>
    </row>
    <row r="20" spans="1:10" ht="14.25" customHeight="1">
      <c r="A20" s="321" t="s">
        <v>158</v>
      </c>
      <c r="B20" s="321"/>
      <c r="C20" s="321"/>
      <c r="D20" s="321"/>
      <c r="E20" s="321"/>
      <c r="F20" s="321"/>
      <c r="G20" s="321"/>
      <c r="H20" s="321"/>
      <c r="I20" s="321"/>
      <c r="J20" s="321"/>
    </row>
    <row r="21" spans="1:10" ht="12.75">
      <c r="A21" s="321"/>
      <c r="B21" s="321"/>
      <c r="C21" s="321"/>
      <c r="D21" s="321"/>
      <c r="E21" s="321"/>
      <c r="F21" s="321"/>
      <c r="G21" s="321"/>
      <c r="H21" s="321"/>
      <c r="I21" s="321"/>
      <c r="J21" s="321"/>
    </row>
    <row r="22" spans="1:10" ht="13.5">
      <c r="A22" s="143" t="s">
        <v>13</v>
      </c>
      <c r="B22" s="144"/>
      <c r="C22" s="144"/>
      <c r="D22" s="145"/>
      <c r="E22" s="145"/>
      <c r="F22" s="145"/>
      <c r="G22" s="145"/>
      <c r="H22" s="145"/>
      <c r="I22" s="145"/>
      <c r="J22" s="145"/>
    </row>
    <row r="23" spans="1:10" ht="13.5">
      <c r="A23" s="321" t="s">
        <v>154</v>
      </c>
      <c r="B23" s="321"/>
      <c r="C23" s="321"/>
      <c r="D23" s="321"/>
      <c r="E23" s="321"/>
      <c r="F23" s="321"/>
      <c r="G23" s="321"/>
      <c r="H23" s="321"/>
      <c r="I23" s="321"/>
      <c r="J23" s="321"/>
    </row>
    <row r="24" ht="13.5">
      <c r="A24" s="143" t="s">
        <v>19</v>
      </c>
    </row>
    <row r="25" ht="13.5">
      <c r="A25" s="143" t="s">
        <v>20</v>
      </c>
    </row>
    <row r="26" ht="13.5">
      <c r="A26" s="143" t="s">
        <v>139</v>
      </c>
    </row>
    <row r="27" ht="13.5">
      <c r="A27" s="143" t="s">
        <v>144</v>
      </c>
    </row>
    <row r="28" ht="13.5">
      <c r="A28" s="143" t="s">
        <v>141</v>
      </c>
    </row>
    <row r="29" ht="13.5">
      <c r="A29" s="143" t="s">
        <v>155</v>
      </c>
    </row>
    <row r="30" spans="1:42" ht="13.5">
      <c r="A30" s="143" t="s">
        <v>157</v>
      </c>
      <c r="L30" s="313" t="s">
        <v>233</v>
      </c>
      <c r="M30" s="313" t="s">
        <v>514</v>
      </c>
      <c r="N30" s="315" t="s">
        <v>160</v>
      </c>
      <c r="O30" s="316"/>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row>
    <row r="31" spans="1:42" ht="26.25" thickBot="1">
      <c r="A31" s="143"/>
      <c r="L31" s="314"/>
      <c r="M31" s="314"/>
      <c r="N31" s="116" t="s">
        <v>17</v>
      </c>
      <c r="O31" s="116" t="s">
        <v>18</v>
      </c>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row>
    <row r="32" spans="12:15" ht="13.5" thickTop="1">
      <c r="L32" s="119" t="s">
        <v>287</v>
      </c>
      <c r="M32" s="124" t="s">
        <v>335</v>
      </c>
      <c r="N32" s="123">
        <v>100</v>
      </c>
      <c r="O32" s="149" t="s">
        <v>128</v>
      </c>
    </row>
    <row r="33" spans="1:42" ht="12.75">
      <c r="A33" s="146" t="s">
        <v>314</v>
      </c>
      <c r="L33" s="127" t="s">
        <v>497</v>
      </c>
      <c r="M33" s="132" t="s">
        <v>128</v>
      </c>
      <c r="N33" s="131">
        <v>500</v>
      </c>
      <c r="O33" s="147">
        <v>10000</v>
      </c>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row>
    <row r="34" spans="12:15" ht="12.75">
      <c r="L34" s="127" t="s">
        <v>240</v>
      </c>
      <c r="M34" s="131">
        <v>5</v>
      </c>
      <c r="N34" s="131">
        <v>100</v>
      </c>
      <c r="O34" s="147">
        <v>1500</v>
      </c>
    </row>
    <row r="35" spans="12:15" ht="12.75">
      <c r="L35" s="127" t="s">
        <v>237</v>
      </c>
      <c r="M35" s="131">
        <v>1</v>
      </c>
      <c r="N35" s="147">
        <v>1000</v>
      </c>
      <c r="O35" s="147">
        <v>10000</v>
      </c>
    </row>
    <row r="36" spans="12:15" ht="12.75">
      <c r="L36" s="127" t="s">
        <v>296</v>
      </c>
      <c r="M36" s="131">
        <v>10</v>
      </c>
      <c r="N36" s="131">
        <v>10</v>
      </c>
      <c r="O36" s="131">
        <v>100</v>
      </c>
    </row>
    <row r="37" spans="12:15" ht="12.75">
      <c r="L37" s="127" t="s">
        <v>239</v>
      </c>
      <c r="M37" s="131">
        <v>4</v>
      </c>
      <c r="N37" s="311">
        <v>1000</v>
      </c>
      <c r="O37" s="312"/>
    </row>
    <row r="38" spans="12:15" ht="12.75">
      <c r="L38" s="135" t="s">
        <v>245</v>
      </c>
      <c r="M38" s="139" t="s">
        <v>336</v>
      </c>
      <c r="N38" s="131">
        <v>360</v>
      </c>
      <c r="O38" s="150" t="s">
        <v>128</v>
      </c>
    </row>
    <row r="39" spans="12:15" ht="12.75">
      <c r="L39" s="135" t="s">
        <v>275</v>
      </c>
      <c r="M39" s="131">
        <v>10</v>
      </c>
      <c r="N39" s="147">
        <v>1500</v>
      </c>
      <c r="O39" s="147">
        <v>18000</v>
      </c>
    </row>
    <row r="47" spans="12:42" ht="12.75">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row>
    <row r="48" spans="12:42" ht="12.75">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row>
    <row r="49" spans="12:42" ht="12.75">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row>
    <row r="50" spans="12:42" ht="12.75">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row>
    <row r="51" spans="12:42" ht="12.75">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row>
    <row r="52" spans="12:42" ht="12.75">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row>
    <row r="53" spans="12:42" ht="12.75">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row>
    <row r="54" spans="12:42" ht="12.75">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row>
    <row r="55" spans="12:42" ht="12.75">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row>
    <row r="56" spans="12:42" ht="12.75">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row>
  </sheetData>
  <mergeCells count="18">
    <mergeCell ref="C9:E9"/>
    <mergeCell ref="D12:E12"/>
    <mergeCell ref="A20:J21"/>
    <mergeCell ref="A23:J23"/>
    <mergeCell ref="A1:J1"/>
    <mergeCell ref="A3:A4"/>
    <mergeCell ref="B3:B4"/>
    <mergeCell ref="F3:F4"/>
    <mergeCell ref="H3:H4"/>
    <mergeCell ref="I3:I4"/>
    <mergeCell ref="J3:J4"/>
    <mergeCell ref="G3:G4"/>
    <mergeCell ref="D3:E3"/>
    <mergeCell ref="C3:C4"/>
    <mergeCell ref="N37:O37"/>
    <mergeCell ref="L30:L31"/>
    <mergeCell ref="M30:M31"/>
    <mergeCell ref="N30:O30"/>
  </mergeCells>
  <printOptions horizontalCentered="1"/>
  <pageMargins left="0.75" right="0.75" top="0.81" bottom="0.48" header="0.5" footer="0.22"/>
  <pageSetup fitToHeight="1" fitToWidth="1" horizontalDpi="600" verticalDpi="600" orientation="landscape" scale="76" r:id="rId1"/>
  <headerFooter alignWithMargins="0">
    <oddFooter>&amp;L&amp;F</oddFooter>
  </headerFooter>
</worksheet>
</file>

<file path=xl/worksheets/sheet5.xml><?xml version="1.0" encoding="utf-8"?>
<worksheet xmlns="http://schemas.openxmlformats.org/spreadsheetml/2006/main" xmlns:r="http://schemas.openxmlformats.org/officeDocument/2006/relationships">
  <sheetPr>
    <tabColor indexed="50"/>
    <pageSetUpPr fitToPage="1"/>
  </sheetPr>
  <dimension ref="B1:F30"/>
  <sheetViews>
    <sheetView workbookViewId="0" topLeftCell="A1">
      <selection activeCell="J24" sqref="J24"/>
    </sheetView>
  </sheetViews>
  <sheetFormatPr defaultColWidth="9.140625" defaultRowHeight="12.75"/>
  <cols>
    <col min="1" max="1" width="3.140625" style="196" customWidth="1"/>
    <col min="2" max="2" width="20.28125" style="196" customWidth="1"/>
    <col min="3" max="6" width="16.00390625" style="196" customWidth="1"/>
    <col min="7" max="16384" width="9.140625" style="196" customWidth="1"/>
  </cols>
  <sheetData>
    <row r="1" spans="2:6" ht="15.75">
      <c r="B1" s="317" t="s">
        <v>404</v>
      </c>
      <c r="C1" s="317"/>
      <c r="D1" s="317"/>
      <c r="E1" s="317"/>
      <c r="F1" s="317"/>
    </row>
    <row r="3" ht="12.75">
      <c r="B3" s="199" t="s">
        <v>402</v>
      </c>
    </row>
    <row r="4" spans="3:6" ht="51">
      <c r="C4" s="133" t="s">
        <v>393</v>
      </c>
      <c r="D4" s="133" t="s">
        <v>405</v>
      </c>
      <c r="E4" s="133" t="s">
        <v>394</v>
      </c>
      <c r="F4" s="224" t="s">
        <v>395</v>
      </c>
    </row>
    <row r="5" spans="2:6" ht="18.75" customHeight="1">
      <c r="B5" s="133" t="s">
        <v>386</v>
      </c>
      <c r="C5" s="200" t="s">
        <v>396</v>
      </c>
      <c r="D5" s="200" t="s">
        <v>396</v>
      </c>
      <c r="E5" s="200" t="s">
        <v>396</v>
      </c>
      <c r="F5" s="225"/>
    </row>
    <row r="6" spans="2:6" ht="18.75" customHeight="1">
      <c r="B6" s="133" t="s">
        <v>387</v>
      </c>
      <c r="C6" s="200" t="s">
        <v>396</v>
      </c>
      <c r="D6" s="200" t="s">
        <v>396</v>
      </c>
      <c r="E6" s="200" t="s">
        <v>396</v>
      </c>
      <c r="F6" s="226"/>
    </row>
    <row r="7" spans="2:6" ht="18.75" customHeight="1">
      <c r="B7" s="133" t="s">
        <v>388</v>
      </c>
      <c r="C7" s="200" t="s">
        <v>396</v>
      </c>
      <c r="D7" s="200" t="s">
        <v>396</v>
      </c>
      <c r="E7" s="200" t="s">
        <v>396</v>
      </c>
      <c r="F7" s="226"/>
    </row>
    <row r="8" spans="2:6" ht="18.75" customHeight="1" thickBot="1">
      <c r="B8" s="204" t="s">
        <v>389</v>
      </c>
      <c r="C8" s="205" t="s">
        <v>396</v>
      </c>
      <c r="D8" s="205" t="s">
        <v>396</v>
      </c>
      <c r="E8" s="205" t="s">
        <v>396</v>
      </c>
      <c r="F8" s="227"/>
    </row>
    <row r="9" spans="2:6" ht="18.75" customHeight="1">
      <c r="B9" s="202" t="s">
        <v>390</v>
      </c>
      <c r="C9" s="203" t="s">
        <v>397</v>
      </c>
      <c r="D9" s="206" t="s">
        <v>396</v>
      </c>
      <c r="E9" s="206" t="s">
        <v>396</v>
      </c>
      <c r="F9" s="228"/>
    </row>
    <row r="10" spans="2:6" ht="18.75" customHeight="1">
      <c r="B10" s="198" t="s">
        <v>391</v>
      </c>
      <c r="C10" s="198" t="s">
        <v>398</v>
      </c>
      <c r="D10" s="198" t="s">
        <v>398</v>
      </c>
      <c r="E10" s="198" t="s">
        <v>398</v>
      </c>
      <c r="F10" s="226"/>
    </row>
    <row r="11" spans="2:6" ht="18.75" customHeight="1">
      <c r="B11" s="198" t="s">
        <v>392</v>
      </c>
      <c r="C11" s="198" t="s">
        <v>398</v>
      </c>
      <c r="D11" s="200" t="s">
        <v>396</v>
      </c>
      <c r="E11" s="200" t="s">
        <v>396</v>
      </c>
      <c r="F11" s="226"/>
    </row>
    <row r="15" ht="12.75">
      <c r="B15" s="199" t="s">
        <v>403</v>
      </c>
    </row>
    <row r="16" spans="3:6" ht="51">
      <c r="C16" s="133" t="s">
        <v>393</v>
      </c>
      <c r="D16" s="133" t="s">
        <v>405</v>
      </c>
      <c r="E16" s="129" t="s">
        <v>394</v>
      </c>
      <c r="F16" s="224" t="s">
        <v>395</v>
      </c>
    </row>
    <row r="17" spans="2:6" ht="18.75" customHeight="1">
      <c r="B17" s="133" t="s">
        <v>287</v>
      </c>
      <c r="C17" s="198" t="s">
        <v>398</v>
      </c>
      <c r="D17" s="198" t="s">
        <v>398</v>
      </c>
      <c r="E17" s="198" t="s">
        <v>398</v>
      </c>
      <c r="F17" s="229"/>
    </row>
    <row r="18" spans="2:6" ht="18.75" customHeight="1">
      <c r="B18" s="198" t="s">
        <v>497</v>
      </c>
      <c r="C18" s="198" t="s">
        <v>398</v>
      </c>
      <c r="D18" s="198" t="s">
        <v>398</v>
      </c>
      <c r="E18" s="198" t="s">
        <v>398</v>
      </c>
      <c r="F18" s="229"/>
    </row>
    <row r="19" spans="2:6" ht="18.75" customHeight="1">
      <c r="B19" s="198" t="s">
        <v>240</v>
      </c>
      <c r="C19" s="198" t="s">
        <v>398</v>
      </c>
      <c r="D19" s="201" t="s">
        <v>397</v>
      </c>
      <c r="E19" s="201" t="s">
        <v>397</v>
      </c>
      <c r="F19" s="229"/>
    </row>
    <row r="20" spans="2:6" ht="18.75" customHeight="1">
      <c r="B20" s="198" t="s">
        <v>237</v>
      </c>
      <c r="C20" s="198" t="s">
        <v>398</v>
      </c>
      <c r="D20" s="201" t="s">
        <v>397</v>
      </c>
      <c r="E20" s="200" t="s">
        <v>396</v>
      </c>
      <c r="F20" s="229"/>
    </row>
    <row r="21" spans="2:6" ht="18.75" customHeight="1">
      <c r="B21" s="198" t="s">
        <v>296</v>
      </c>
      <c r="C21" s="198" t="s">
        <v>398</v>
      </c>
      <c r="D21" s="198" t="s">
        <v>398</v>
      </c>
      <c r="E21" s="198" t="s">
        <v>398</v>
      </c>
      <c r="F21" s="229"/>
    </row>
    <row r="22" spans="2:6" ht="18.75" customHeight="1">
      <c r="B22" s="198" t="s">
        <v>239</v>
      </c>
      <c r="C22" s="198" t="s">
        <v>398</v>
      </c>
      <c r="D22" s="198" t="s">
        <v>398</v>
      </c>
      <c r="E22" s="198" t="s">
        <v>398</v>
      </c>
      <c r="F22" s="229"/>
    </row>
    <row r="23" spans="2:6" ht="18.75" customHeight="1">
      <c r="B23" s="198" t="s">
        <v>245</v>
      </c>
      <c r="C23" s="201" t="s">
        <v>397</v>
      </c>
      <c r="D23" s="200" t="s">
        <v>396</v>
      </c>
      <c r="E23" s="200" t="s">
        <v>396</v>
      </c>
      <c r="F23" s="229"/>
    </row>
    <row r="24" spans="2:6" ht="18.75" customHeight="1">
      <c r="B24" s="198" t="s">
        <v>275</v>
      </c>
      <c r="C24" s="198" t="s">
        <v>398</v>
      </c>
      <c r="D24" s="198" t="s">
        <v>398</v>
      </c>
      <c r="E24" s="198" t="s">
        <v>398</v>
      </c>
      <c r="F24" s="229"/>
    </row>
    <row r="27" ht="17.25" customHeight="1">
      <c r="B27" s="219" t="s">
        <v>401</v>
      </c>
    </row>
    <row r="28" spans="2:3" ht="21" customHeight="1">
      <c r="B28" s="200" t="s">
        <v>396</v>
      </c>
      <c r="C28" s="197" t="s">
        <v>399</v>
      </c>
    </row>
    <row r="29" spans="2:3" ht="21" customHeight="1">
      <c r="B29" s="201" t="s">
        <v>397</v>
      </c>
      <c r="C29" s="197" t="s">
        <v>400</v>
      </c>
    </row>
    <row r="30" spans="2:3" ht="21" customHeight="1">
      <c r="B30" s="198" t="s">
        <v>398</v>
      </c>
      <c r="C30" s="197" t="s">
        <v>411</v>
      </c>
    </row>
  </sheetData>
  <mergeCells count="1">
    <mergeCell ref="B1:F1"/>
  </mergeCells>
  <printOptions horizontalCentered="1"/>
  <pageMargins left="0.75" right="0.75" top="1" bottom="1" header="0.5" footer="0.5"/>
  <pageSetup fitToHeight="1" fitToWidth="1" horizontalDpi="600" verticalDpi="600" orientation="portrait" r:id="rId1"/>
  <headerFooter alignWithMargins="0">
    <oddFooter>&amp;L&amp;F</oddFooter>
  </headerFooter>
</worksheet>
</file>

<file path=xl/worksheets/sheet6.xml><?xml version="1.0" encoding="utf-8"?>
<worksheet xmlns="http://schemas.openxmlformats.org/spreadsheetml/2006/main" xmlns:r="http://schemas.openxmlformats.org/officeDocument/2006/relationships">
  <sheetPr>
    <tabColor indexed="50"/>
    <pageSetUpPr fitToPage="1"/>
  </sheetPr>
  <dimension ref="A2:AD36"/>
  <sheetViews>
    <sheetView zoomScale="85" zoomScaleNormal="85" workbookViewId="0" topLeftCell="A1">
      <selection activeCell="Q19" sqref="Q19"/>
    </sheetView>
  </sheetViews>
  <sheetFormatPr defaultColWidth="9.140625" defaultRowHeight="12.75"/>
  <sheetData>
    <row r="2" spans="1:30" s="23" customFormat="1" ht="12.75">
      <c r="A2" s="18" t="s">
        <v>418</v>
      </c>
      <c r="B2" s="2"/>
      <c r="C2" s="1"/>
      <c r="D2" s="1"/>
      <c r="E2" s="1"/>
      <c r="F2" s="73"/>
      <c r="G2" s="1"/>
      <c r="H2" s="1"/>
      <c r="I2" s="48"/>
      <c r="J2" s="48"/>
      <c r="K2" s="48"/>
      <c r="L2" s="1"/>
      <c r="M2" s="1"/>
      <c r="N2" s="1"/>
      <c r="O2" s="1"/>
      <c r="P2" s="1"/>
      <c r="Q2" s="19"/>
      <c r="R2" s="1"/>
      <c r="S2" s="1"/>
      <c r="T2" s="1"/>
      <c r="U2" s="1"/>
      <c r="V2" s="2"/>
      <c r="W2" s="1"/>
      <c r="X2" s="1"/>
      <c r="Y2" s="2"/>
      <c r="Z2" s="1"/>
      <c r="AA2" s="1"/>
      <c r="AB2" s="1"/>
      <c r="AC2" s="1"/>
      <c r="AD2" s="1"/>
    </row>
    <row r="3" spans="1:30" s="23" customFormat="1" ht="30" customHeight="1">
      <c r="A3" s="232" t="s">
        <v>352</v>
      </c>
      <c r="B3" s="322" t="s">
        <v>353</v>
      </c>
      <c r="C3" s="322"/>
      <c r="D3" s="322"/>
      <c r="E3" s="322"/>
      <c r="F3" s="322"/>
      <c r="G3" s="322"/>
      <c r="H3" s="322"/>
      <c r="I3" s="322"/>
      <c r="J3" s="322"/>
      <c r="K3" s="322"/>
      <c r="L3" s="322"/>
      <c r="M3" s="322"/>
      <c r="N3" s="1"/>
      <c r="O3" s="1"/>
      <c r="P3" s="1"/>
      <c r="Q3" s="19"/>
      <c r="R3" s="1"/>
      <c r="S3" s="1"/>
      <c r="T3" s="1"/>
      <c r="U3" s="1"/>
      <c r="V3" s="2"/>
      <c r="W3" s="1"/>
      <c r="X3" s="1"/>
      <c r="Y3" s="2"/>
      <c r="Z3" s="1"/>
      <c r="AA3" s="1"/>
      <c r="AB3" s="1"/>
      <c r="AC3" s="1"/>
      <c r="AD3" s="1"/>
    </row>
    <row r="4" spans="1:30" s="23" customFormat="1" ht="30" customHeight="1">
      <c r="A4" s="232" t="s">
        <v>354</v>
      </c>
      <c r="B4" s="322" t="s">
        <v>419</v>
      </c>
      <c r="C4" s="322"/>
      <c r="D4" s="322"/>
      <c r="E4" s="322"/>
      <c r="F4" s="322"/>
      <c r="G4" s="322"/>
      <c r="H4" s="322"/>
      <c r="I4" s="322"/>
      <c r="J4" s="322"/>
      <c r="K4" s="322"/>
      <c r="L4" s="322"/>
      <c r="M4" s="322"/>
      <c r="N4" s="1"/>
      <c r="O4" s="1"/>
      <c r="P4" s="1"/>
      <c r="Q4" s="19"/>
      <c r="R4" s="1"/>
      <c r="S4" s="1"/>
      <c r="T4" s="1"/>
      <c r="U4" s="1"/>
      <c r="V4" s="2"/>
      <c r="W4" s="1"/>
      <c r="X4" s="1"/>
      <c r="Y4" s="2"/>
      <c r="Z4" s="1"/>
      <c r="AA4" s="1"/>
      <c r="AB4" s="1"/>
      <c r="AC4" s="1"/>
      <c r="AD4" s="1"/>
    </row>
    <row r="5" spans="1:30" s="23" customFormat="1" ht="30" customHeight="1">
      <c r="A5" s="232" t="s">
        <v>355</v>
      </c>
      <c r="B5" s="322" t="s">
        <v>356</v>
      </c>
      <c r="C5" s="322"/>
      <c r="D5" s="322"/>
      <c r="E5" s="322"/>
      <c r="F5" s="322"/>
      <c r="G5" s="322"/>
      <c r="H5" s="322"/>
      <c r="I5" s="322"/>
      <c r="J5" s="322"/>
      <c r="K5" s="322"/>
      <c r="L5" s="322"/>
      <c r="M5" s="322"/>
      <c r="N5" s="1"/>
      <c r="O5" s="1"/>
      <c r="P5" s="1"/>
      <c r="Q5" s="19"/>
      <c r="R5" s="1"/>
      <c r="S5" s="1"/>
      <c r="T5" s="1"/>
      <c r="U5" s="1"/>
      <c r="V5" s="2"/>
      <c r="W5" s="1"/>
      <c r="X5" s="1"/>
      <c r="Y5" s="2"/>
      <c r="Z5" s="1"/>
      <c r="AA5" s="1"/>
      <c r="AB5" s="1"/>
      <c r="AC5" s="1"/>
      <c r="AD5" s="1"/>
    </row>
    <row r="6" spans="1:30" s="23" customFormat="1" ht="30" customHeight="1">
      <c r="A6" s="232" t="s">
        <v>357</v>
      </c>
      <c r="B6" s="322" t="s">
        <v>358</v>
      </c>
      <c r="C6" s="322"/>
      <c r="D6" s="322"/>
      <c r="E6" s="322"/>
      <c r="F6" s="322"/>
      <c r="G6" s="322"/>
      <c r="H6" s="322"/>
      <c r="I6" s="322"/>
      <c r="J6" s="322"/>
      <c r="K6" s="322"/>
      <c r="L6" s="322"/>
      <c r="M6" s="322"/>
      <c r="N6" s="1"/>
      <c r="O6" s="1"/>
      <c r="P6" s="1"/>
      <c r="Q6" s="19"/>
      <c r="R6" s="1"/>
      <c r="S6" s="1"/>
      <c r="T6" s="1"/>
      <c r="U6" s="1"/>
      <c r="V6" s="2"/>
      <c r="W6" s="1"/>
      <c r="X6" s="1"/>
      <c r="Y6" s="2"/>
      <c r="Z6" s="1"/>
      <c r="AA6" s="1"/>
      <c r="AB6" s="1"/>
      <c r="AC6" s="1"/>
      <c r="AD6" s="1"/>
    </row>
    <row r="7" spans="1:30" s="23" customFormat="1" ht="38.25" customHeight="1">
      <c r="A7" s="232" t="s">
        <v>359</v>
      </c>
      <c r="B7" s="323" t="s">
        <v>360</v>
      </c>
      <c r="C7" s="323"/>
      <c r="D7" s="323"/>
      <c r="E7" s="323"/>
      <c r="F7" s="323"/>
      <c r="G7" s="323"/>
      <c r="H7" s="323"/>
      <c r="I7" s="323"/>
      <c r="J7" s="323"/>
      <c r="K7" s="323"/>
      <c r="L7" s="323"/>
      <c r="M7" s="323"/>
      <c r="N7" s="1"/>
      <c r="O7" s="1"/>
      <c r="P7" s="1"/>
      <c r="Q7" s="19"/>
      <c r="R7" s="1"/>
      <c r="S7" s="1"/>
      <c r="T7" s="1"/>
      <c r="U7" s="1"/>
      <c r="V7" s="2"/>
      <c r="W7" s="1"/>
      <c r="X7" s="1"/>
      <c r="Y7" s="2"/>
      <c r="Z7" s="1"/>
      <c r="AA7" s="1"/>
      <c r="AB7" s="1"/>
      <c r="AC7" s="1"/>
      <c r="AD7" s="1"/>
    </row>
    <row r="8" spans="1:30" s="23" customFormat="1" ht="45" customHeight="1">
      <c r="A8" s="232"/>
      <c r="B8" s="322" t="s">
        <v>361</v>
      </c>
      <c r="C8" s="322"/>
      <c r="D8" s="322"/>
      <c r="E8" s="322"/>
      <c r="F8" s="322"/>
      <c r="G8" s="322"/>
      <c r="H8" s="322"/>
      <c r="I8" s="322"/>
      <c r="J8" s="322"/>
      <c r="K8" s="322"/>
      <c r="L8" s="322"/>
      <c r="M8" s="322"/>
      <c r="N8" s="1"/>
      <c r="O8" s="1"/>
      <c r="P8" s="1"/>
      <c r="Q8" s="19"/>
      <c r="R8" s="1"/>
      <c r="S8" s="1"/>
      <c r="T8" s="1"/>
      <c r="U8" s="1"/>
      <c r="V8" s="2"/>
      <c r="W8" s="1"/>
      <c r="X8" s="1"/>
      <c r="Y8" s="2"/>
      <c r="Z8" s="1"/>
      <c r="AA8" s="1"/>
      <c r="AB8" s="1"/>
      <c r="AC8" s="1"/>
      <c r="AD8" s="1"/>
    </row>
    <row r="9" spans="1:30" s="23" customFormat="1" ht="30" customHeight="1">
      <c r="A9" s="232" t="s">
        <v>362</v>
      </c>
      <c r="B9" s="322" t="s">
        <v>366</v>
      </c>
      <c r="C9" s="322"/>
      <c r="D9" s="322"/>
      <c r="E9" s="322"/>
      <c r="F9" s="322"/>
      <c r="G9" s="322"/>
      <c r="H9" s="322"/>
      <c r="I9" s="322"/>
      <c r="J9" s="322"/>
      <c r="K9" s="322"/>
      <c r="L9" s="322"/>
      <c r="M9" s="322"/>
      <c r="N9" s="1"/>
      <c r="O9" s="1"/>
      <c r="P9" s="1"/>
      <c r="Q9" s="19"/>
      <c r="R9" s="1"/>
      <c r="S9" s="1"/>
      <c r="T9" s="1"/>
      <c r="U9" s="1"/>
      <c r="V9" s="2"/>
      <c r="W9" s="1"/>
      <c r="X9" s="1"/>
      <c r="Y9" s="2"/>
      <c r="Z9" s="1"/>
      <c r="AA9" s="1"/>
      <c r="AB9" s="1"/>
      <c r="AC9" s="1"/>
      <c r="AD9" s="1"/>
    </row>
    <row r="10" spans="1:30" s="23" customFormat="1" ht="30" customHeight="1">
      <c r="A10" s="232" t="s">
        <v>363</v>
      </c>
      <c r="B10" s="322" t="s">
        <v>367</v>
      </c>
      <c r="C10" s="322"/>
      <c r="D10" s="322"/>
      <c r="E10" s="322"/>
      <c r="F10" s="322"/>
      <c r="G10" s="322"/>
      <c r="H10" s="322"/>
      <c r="I10" s="322"/>
      <c r="J10" s="322"/>
      <c r="K10" s="322"/>
      <c r="L10" s="322"/>
      <c r="M10" s="322"/>
      <c r="N10" s="1"/>
      <c r="O10" s="1"/>
      <c r="P10" s="1"/>
      <c r="Q10" s="19"/>
      <c r="R10" s="1"/>
      <c r="S10" s="1"/>
      <c r="T10" s="1"/>
      <c r="U10" s="1"/>
      <c r="V10" s="2"/>
      <c r="W10" s="1"/>
      <c r="X10" s="1"/>
      <c r="Y10" s="2"/>
      <c r="Z10" s="1"/>
      <c r="AA10" s="1"/>
      <c r="AB10" s="1"/>
      <c r="AC10" s="1"/>
      <c r="AD10" s="1"/>
    </row>
    <row r="11" spans="1:30" s="23" customFormat="1" ht="30" customHeight="1">
      <c r="A11" s="232" t="s">
        <v>364</v>
      </c>
      <c r="B11" s="322" t="s">
        <v>368</v>
      </c>
      <c r="C11" s="322"/>
      <c r="D11" s="322"/>
      <c r="E11" s="322"/>
      <c r="F11" s="322"/>
      <c r="G11" s="322"/>
      <c r="H11" s="322"/>
      <c r="I11" s="322"/>
      <c r="J11" s="322"/>
      <c r="K11" s="322"/>
      <c r="L11" s="322"/>
      <c r="M11" s="322"/>
      <c r="N11" s="1"/>
      <c r="O11" s="1"/>
      <c r="P11" s="1"/>
      <c r="Q11" s="19"/>
      <c r="R11" s="1"/>
      <c r="S11" s="1"/>
      <c r="T11" s="1"/>
      <c r="U11" s="1"/>
      <c r="V11" s="2"/>
      <c r="W11" s="1"/>
      <c r="X11" s="1"/>
      <c r="Y11" s="2"/>
      <c r="Z11" s="1"/>
      <c r="AA11" s="1"/>
      <c r="AB11" s="1"/>
      <c r="AC11" s="1"/>
      <c r="AD11" s="1"/>
    </row>
    <row r="12" spans="1:30" s="23" customFormat="1" ht="30" customHeight="1">
      <c r="A12" s="232" t="s">
        <v>365</v>
      </c>
      <c r="B12" s="322" t="s">
        <v>369</v>
      </c>
      <c r="C12" s="322"/>
      <c r="D12" s="322"/>
      <c r="E12" s="322"/>
      <c r="F12" s="322"/>
      <c r="G12" s="322"/>
      <c r="H12" s="322"/>
      <c r="I12" s="322"/>
      <c r="J12" s="322"/>
      <c r="K12" s="322"/>
      <c r="L12" s="322"/>
      <c r="M12" s="322"/>
      <c r="N12" s="1"/>
      <c r="O12" s="1"/>
      <c r="P12" s="1"/>
      <c r="Q12" s="19"/>
      <c r="R12" s="1"/>
      <c r="S12" s="1"/>
      <c r="T12" s="1"/>
      <c r="U12" s="1"/>
      <c r="V12" s="2"/>
      <c r="W12" s="1"/>
      <c r="X12" s="1"/>
      <c r="Y12" s="2"/>
      <c r="Z12" s="1"/>
      <c r="AA12" s="1"/>
      <c r="AB12" s="1"/>
      <c r="AC12" s="1"/>
      <c r="AD12" s="1"/>
    </row>
    <row r="13" spans="1:30" s="23" customFormat="1" ht="30" customHeight="1">
      <c r="A13" s="232" t="s">
        <v>370</v>
      </c>
      <c r="B13" s="322" t="s">
        <v>371</v>
      </c>
      <c r="C13" s="322"/>
      <c r="D13" s="322"/>
      <c r="E13" s="322"/>
      <c r="F13" s="322"/>
      <c r="G13" s="322"/>
      <c r="H13" s="322"/>
      <c r="I13" s="322"/>
      <c r="J13" s="322"/>
      <c r="K13" s="322"/>
      <c r="L13" s="322"/>
      <c r="M13" s="322"/>
      <c r="N13" s="1"/>
      <c r="O13" s="1"/>
      <c r="P13" s="1"/>
      <c r="Q13" s="19"/>
      <c r="R13" s="1"/>
      <c r="S13" s="1"/>
      <c r="T13" s="1"/>
      <c r="U13" s="1"/>
      <c r="V13" s="2"/>
      <c r="W13" s="1"/>
      <c r="X13" s="1"/>
      <c r="Y13" s="2"/>
      <c r="Z13" s="1"/>
      <c r="AA13" s="1"/>
      <c r="AB13" s="1"/>
      <c r="AC13" s="1"/>
      <c r="AD13" s="1"/>
    </row>
    <row r="14" spans="1:30" s="23" customFormat="1" ht="30" customHeight="1">
      <c r="A14" s="232" t="s">
        <v>372</v>
      </c>
      <c r="B14" s="322" t="s">
        <v>373</v>
      </c>
      <c r="C14" s="322"/>
      <c r="D14" s="322"/>
      <c r="E14" s="322"/>
      <c r="F14" s="322"/>
      <c r="G14" s="322"/>
      <c r="H14" s="322"/>
      <c r="I14" s="322"/>
      <c r="J14" s="322"/>
      <c r="K14" s="322"/>
      <c r="L14" s="322"/>
      <c r="M14" s="322"/>
      <c r="N14" s="1"/>
      <c r="O14" s="1"/>
      <c r="P14" s="1"/>
      <c r="Q14" s="19"/>
      <c r="R14" s="1"/>
      <c r="S14" s="1"/>
      <c r="T14" s="1"/>
      <c r="U14" s="1"/>
      <c r="V14" s="2"/>
      <c r="W14" s="1"/>
      <c r="X14" s="1"/>
      <c r="Y14" s="2"/>
      <c r="Z14" s="1"/>
      <c r="AA14" s="1"/>
      <c r="AB14" s="1"/>
      <c r="AC14" s="1"/>
      <c r="AD14" s="1"/>
    </row>
    <row r="15" spans="1:30" s="23" customFormat="1" ht="30" customHeight="1">
      <c r="A15" s="232" t="s">
        <v>374</v>
      </c>
      <c r="B15" s="322" t="s">
        <v>415</v>
      </c>
      <c r="C15" s="322"/>
      <c r="D15" s="322"/>
      <c r="E15" s="322"/>
      <c r="F15" s="322"/>
      <c r="G15" s="322"/>
      <c r="H15" s="322"/>
      <c r="I15" s="322"/>
      <c r="J15" s="322"/>
      <c r="K15" s="322"/>
      <c r="L15" s="322"/>
      <c r="M15" s="322"/>
      <c r="N15" s="1"/>
      <c r="O15" s="1"/>
      <c r="P15" s="1"/>
      <c r="Q15" s="19"/>
      <c r="R15" s="1"/>
      <c r="S15" s="1"/>
      <c r="T15" s="1"/>
      <c r="U15" s="1"/>
      <c r="V15" s="2"/>
      <c r="W15" s="1"/>
      <c r="X15" s="1"/>
      <c r="Y15" s="2"/>
      <c r="Z15" s="1"/>
      <c r="AA15" s="1"/>
      <c r="AB15" s="1"/>
      <c r="AC15" s="1"/>
      <c r="AD15" s="1"/>
    </row>
    <row r="16" spans="1:30" s="23" customFormat="1" ht="30" customHeight="1">
      <c r="A16" s="232" t="s">
        <v>416</v>
      </c>
      <c r="B16" s="322" t="s">
        <v>420</v>
      </c>
      <c r="C16" s="322"/>
      <c r="D16" s="322"/>
      <c r="E16" s="322"/>
      <c r="F16" s="322"/>
      <c r="G16" s="322"/>
      <c r="H16" s="322"/>
      <c r="I16" s="322"/>
      <c r="J16" s="322"/>
      <c r="K16" s="322"/>
      <c r="L16" s="322"/>
      <c r="M16" s="322"/>
      <c r="N16" s="1"/>
      <c r="O16" s="1"/>
      <c r="P16" s="1"/>
      <c r="Q16" s="19"/>
      <c r="R16" s="1"/>
      <c r="S16" s="1"/>
      <c r="T16" s="1"/>
      <c r="U16" s="1"/>
      <c r="V16" s="2"/>
      <c r="W16" s="1"/>
      <c r="X16" s="1"/>
      <c r="Y16" s="2"/>
      <c r="Z16" s="1"/>
      <c r="AA16" s="1"/>
      <c r="AB16" s="1"/>
      <c r="AC16" s="1"/>
      <c r="AD16" s="1"/>
    </row>
    <row r="17" spans="1:30" s="23" customFormat="1" ht="30" customHeight="1">
      <c r="A17" s="232" t="s">
        <v>422</v>
      </c>
      <c r="B17" s="322" t="s">
        <v>423</v>
      </c>
      <c r="C17" s="322"/>
      <c r="D17" s="322"/>
      <c r="E17" s="322"/>
      <c r="F17" s="322"/>
      <c r="G17" s="322"/>
      <c r="H17" s="322"/>
      <c r="I17" s="322"/>
      <c r="J17" s="322"/>
      <c r="K17" s="322"/>
      <c r="L17" s="322"/>
      <c r="M17" s="322"/>
      <c r="N17" s="1"/>
      <c r="O17" s="1"/>
      <c r="P17" s="1"/>
      <c r="Q17" s="19"/>
      <c r="R17" s="1"/>
      <c r="S17" s="1"/>
      <c r="T17" s="1"/>
      <c r="U17" s="1"/>
      <c r="V17" s="2"/>
      <c r="W17" s="1"/>
      <c r="X17" s="1"/>
      <c r="Y17" s="2"/>
      <c r="Z17" s="1"/>
      <c r="AA17" s="1"/>
      <c r="AB17" s="1"/>
      <c r="AC17" s="1"/>
      <c r="AD17" s="1"/>
    </row>
    <row r="18" spans="1:30" s="23" customFormat="1" ht="30" customHeight="1">
      <c r="A18" s="232" t="s">
        <v>424</v>
      </c>
      <c r="B18" s="323" t="s">
        <v>425</v>
      </c>
      <c r="C18" s="323"/>
      <c r="D18" s="323"/>
      <c r="E18" s="323"/>
      <c r="F18" s="323"/>
      <c r="G18" s="323"/>
      <c r="H18" s="323"/>
      <c r="I18" s="323"/>
      <c r="J18" s="323"/>
      <c r="K18" s="323"/>
      <c r="L18" s="323"/>
      <c r="M18" s="323"/>
      <c r="N18" s="1"/>
      <c r="O18" s="1"/>
      <c r="P18" s="1"/>
      <c r="Q18" s="19"/>
      <c r="R18" s="1"/>
      <c r="S18" s="1"/>
      <c r="T18" s="1"/>
      <c r="U18" s="1"/>
      <c r="V18" s="2"/>
      <c r="W18" s="1"/>
      <c r="X18" s="1"/>
      <c r="Y18" s="2"/>
      <c r="Z18" s="1"/>
      <c r="AA18" s="1"/>
      <c r="AB18" s="1"/>
      <c r="AC18" s="1"/>
      <c r="AD18" s="1"/>
    </row>
    <row r="19" spans="1:30" s="23" customFormat="1" ht="30" customHeight="1">
      <c r="A19" s="232"/>
      <c r="B19" s="322" t="s">
        <v>426</v>
      </c>
      <c r="C19" s="322"/>
      <c r="D19" s="322"/>
      <c r="E19" s="322"/>
      <c r="F19" s="322"/>
      <c r="G19" s="322"/>
      <c r="H19" s="322"/>
      <c r="I19" s="322"/>
      <c r="J19" s="322"/>
      <c r="K19" s="322"/>
      <c r="L19" s="322"/>
      <c r="M19" s="322"/>
      <c r="N19" s="1"/>
      <c r="O19" s="1"/>
      <c r="P19" s="1"/>
      <c r="Q19" s="19"/>
      <c r="R19" s="1"/>
      <c r="S19" s="1"/>
      <c r="T19" s="1"/>
      <c r="U19" s="1"/>
      <c r="V19" s="2"/>
      <c r="W19" s="1"/>
      <c r="X19" s="1"/>
      <c r="Y19" s="2"/>
      <c r="Z19" s="1"/>
      <c r="AA19" s="1"/>
      <c r="AB19" s="1"/>
      <c r="AC19" s="1"/>
      <c r="AD19" s="1"/>
    </row>
    <row r="20" spans="1:30" s="23" customFormat="1" ht="30" customHeight="1">
      <c r="A20" s="232" t="s">
        <v>427</v>
      </c>
      <c r="B20" s="322" t="s">
        <v>428</v>
      </c>
      <c r="C20" s="322"/>
      <c r="D20" s="322"/>
      <c r="E20" s="322"/>
      <c r="F20" s="322"/>
      <c r="G20" s="322"/>
      <c r="H20" s="322"/>
      <c r="I20" s="322"/>
      <c r="J20" s="322"/>
      <c r="K20" s="322"/>
      <c r="L20" s="322"/>
      <c r="M20" s="322"/>
      <c r="N20" s="1"/>
      <c r="O20" s="1"/>
      <c r="P20" s="1"/>
      <c r="Q20" s="19"/>
      <c r="R20" s="1"/>
      <c r="S20" s="1"/>
      <c r="T20" s="1"/>
      <c r="U20" s="1"/>
      <c r="V20" s="2"/>
      <c r="W20" s="1"/>
      <c r="X20" s="1"/>
      <c r="Y20" s="2"/>
      <c r="Z20" s="1"/>
      <c r="AA20" s="1"/>
      <c r="AB20" s="1"/>
      <c r="AC20" s="1"/>
      <c r="AD20" s="1"/>
    </row>
    <row r="21" spans="1:30" s="23" customFormat="1" ht="30" customHeight="1">
      <c r="A21" s="232" t="s">
        <v>432</v>
      </c>
      <c r="B21" s="322" t="s">
        <v>433</v>
      </c>
      <c r="C21" s="322"/>
      <c r="D21" s="322"/>
      <c r="E21" s="322"/>
      <c r="F21" s="322"/>
      <c r="G21" s="322"/>
      <c r="H21" s="322"/>
      <c r="I21" s="322"/>
      <c r="J21" s="322"/>
      <c r="K21" s="322"/>
      <c r="L21" s="322"/>
      <c r="M21" s="322"/>
      <c r="N21" s="1"/>
      <c r="O21" s="1"/>
      <c r="P21" s="1"/>
      <c r="Q21" s="19"/>
      <c r="R21" s="1"/>
      <c r="S21" s="1"/>
      <c r="T21" s="1"/>
      <c r="U21" s="1"/>
      <c r="V21" s="2"/>
      <c r="W21" s="1"/>
      <c r="X21" s="1"/>
      <c r="Y21" s="2"/>
      <c r="Z21" s="1"/>
      <c r="AA21" s="1"/>
      <c r="AB21" s="1"/>
      <c r="AC21" s="1"/>
      <c r="AD21" s="1"/>
    </row>
    <row r="22" spans="1:30" s="23" customFormat="1" ht="30" customHeight="1">
      <c r="A22" s="232" t="s">
        <v>441</v>
      </c>
      <c r="B22" s="322" t="s">
        <v>442</v>
      </c>
      <c r="C22" s="322"/>
      <c r="D22" s="322"/>
      <c r="E22" s="322"/>
      <c r="F22" s="322"/>
      <c r="G22" s="322"/>
      <c r="H22" s="322"/>
      <c r="I22" s="322"/>
      <c r="J22" s="322"/>
      <c r="K22" s="322"/>
      <c r="L22" s="322"/>
      <c r="M22" s="322"/>
      <c r="N22" s="1"/>
      <c r="O22" s="1"/>
      <c r="P22" s="1"/>
      <c r="Q22" s="19"/>
      <c r="R22" s="1"/>
      <c r="S22" s="1"/>
      <c r="T22" s="1"/>
      <c r="U22" s="1"/>
      <c r="V22" s="2"/>
      <c r="W22" s="1"/>
      <c r="X22" s="1"/>
      <c r="Y22" s="2"/>
      <c r="Z22" s="1"/>
      <c r="AA22" s="1"/>
      <c r="AB22" s="1"/>
      <c r="AC22" s="1"/>
      <c r="AD22" s="1"/>
    </row>
    <row r="23" spans="1:30" s="23" customFormat="1" ht="30" customHeight="1">
      <c r="A23" s="232" t="s">
        <v>476</v>
      </c>
      <c r="B23" s="322" t="s">
        <v>477</v>
      </c>
      <c r="C23" s="322"/>
      <c r="D23" s="322"/>
      <c r="E23" s="322"/>
      <c r="F23" s="322"/>
      <c r="G23" s="322"/>
      <c r="H23" s="322"/>
      <c r="I23" s="322"/>
      <c r="J23" s="322"/>
      <c r="K23" s="322"/>
      <c r="L23" s="322"/>
      <c r="M23" s="322"/>
      <c r="N23" s="1"/>
      <c r="O23" s="1"/>
      <c r="P23" s="1"/>
      <c r="Q23" s="19"/>
      <c r="R23" s="1"/>
      <c r="S23" s="1"/>
      <c r="T23" s="1"/>
      <c r="U23" s="1"/>
      <c r="V23" s="2"/>
      <c r="W23" s="1"/>
      <c r="X23" s="1"/>
      <c r="Y23" s="2"/>
      <c r="Z23" s="1"/>
      <c r="AA23" s="1"/>
      <c r="AB23" s="1"/>
      <c r="AC23" s="1"/>
      <c r="AD23" s="1"/>
    </row>
    <row r="24" spans="1:30" s="23" customFormat="1" ht="30" customHeight="1">
      <c r="A24" s="232" t="s">
        <v>480</v>
      </c>
      <c r="B24" s="322" t="s">
        <v>482</v>
      </c>
      <c r="C24" s="322"/>
      <c r="D24" s="322"/>
      <c r="E24" s="322"/>
      <c r="F24" s="322"/>
      <c r="G24" s="322"/>
      <c r="H24" s="322"/>
      <c r="I24" s="322"/>
      <c r="J24" s="322"/>
      <c r="K24" s="322"/>
      <c r="L24" s="322"/>
      <c r="M24" s="322"/>
      <c r="N24" s="1"/>
      <c r="O24" s="1"/>
      <c r="P24" s="1"/>
      <c r="Q24" s="19"/>
      <c r="R24" s="1"/>
      <c r="S24" s="1"/>
      <c r="T24" s="1"/>
      <c r="U24" s="1"/>
      <c r="V24" s="2"/>
      <c r="W24" s="1"/>
      <c r="X24" s="1"/>
      <c r="Y24" s="2"/>
      <c r="Z24" s="1"/>
      <c r="AA24" s="1"/>
      <c r="AB24" s="1"/>
      <c r="AC24" s="1"/>
      <c r="AD24" s="1"/>
    </row>
    <row r="25" spans="1:30" s="23" customFormat="1" ht="30" customHeight="1">
      <c r="A25" s="232" t="s">
        <v>485</v>
      </c>
      <c r="B25" s="322" t="s">
        <v>486</v>
      </c>
      <c r="C25" s="322"/>
      <c r="D25" s="322"/>
      <c r="E25" s="322"/>
      <c r="F25" s="322"/>
      <c r="G25" s="322"/>
      <c r="H25" s="322"/>
      <c r="I25" s="322"/>
      <c r="J25" s="322"/>
      <c r="K25" s="322"/>
      <c r="L25" s="322"/>
      <c r="M25" s="322"/>
      <c r="N25" s="1"/>
      <c r="O25" s="1"/>
      <c r="P25" s="1"/>
      <c r="Q25" s="19"/>
      <c r="R25" s="1"/>
      <c r="S25" s="1"/>
      <c r="T25" s="1"/>
      <c r="U25" s="1"/>
      <c r="V25" s="2"/>
      <c r="W25" s="1"/>
      <c r="X25" s="1"/>
      <c r="Y25" s="2"/>
      <c r="Z25" s="1"/>
      <c r="AA25" s="1"/>
      <c r="AB25" s="1"/>
      <c r="AC25" s="1"/>
      <c r="AD25" s="1"/>
    </row>
    <row r="26" spans="1:30" s="23" customFormat="1" ht="30" customHeight="1">
      <c r="A26" s="232" t="s">
        <v>489</v>
      </c>
      <c r="B26" s="322" t="s">
        <v>490</v>
      </c>
      <c r="C26" s="322"/>
      <c r="D26" s="322"/>
      <c r="E26" s="322"/>
      <c r="F26" s="322"/>
      <c r="G26" s="322"/>
      <c r="H26" s="322"/>
      <c r="I26" s="322"/>
      <c r="J26" s="322"/>
      <c r="K26" s="322"/>
      <c r="L26" s="322"/>
      <c r="M26" s="322"/>
      <c r="N26" s="1"/>
      <c r="O26" s="1"/>
      <c r="P26" s="1"/>
      <c r="Q26" s="19"/>
      <c r="R26" s="1"/>
      <c r="S26" s="1"/>
      <c r="T26" s="1"/>
      <c r="U26" s="1"/>
      <c r="V26" s="2"/>
      <c r="W26" s="1"/>
      <c r="X26" s="1"/>
      <c r="Y26" s="2"/>
      <c r="Z26" s="1"/>
      <c r="AA26" s="1"/>
      <c r="AB26" s="1"/>
      <c r="AC26" s="1"/>
      <c r="AD26" s="1"/>
    </row>
    <row r="27" spans="1:30" s="23" customFormat="1" ht="30" customHeight="1">
      <c r="A27" s="232" t="s">
        <v>491</v>
      </c>
      <c r="B27" s="322" t="s">
        <v>492</v>
      </c>
      <c r="C27" s="322"/>
      <c r="D27" s="322"/>
      <c r="E27" s="322"/>
      <c r="F27" s="322"/>
      <c r="G27" s="322"/>
      <c r="H27" s="322"/>
      <c r="I27" s="322"/>
      <c r="J27" s="322"/>
      <c r="K27" s="322"/>
      <c r="L27" s="322"/>
      <c r="M27" s="322"/>
      <c r="N27" s="1"/>
      <c r="O27" s="1"/>
      <c r="P27" s="1"/>
      <c r="Q27" s="19"/>
      <c r="R27" s="1"/>
      <c r="S27" s="1"/>
      <c r="T27" s="1"/>
      <c r="U27" s="1"/>
      <c r="V27" s="2"/>
      <c r="W27" s="1"/>
      <c r="X27" s="1"/>
      <c r="Y27" s="2"/>
      <c r="Z27" s="1"/>
      <c r="AA27" s="1"/>
      <c r="AB27" s="1"/>
      <c r="AC27" s="1"/>
      <c r="AD27" s="1"/>
    </row>
    <row r="28" spans="1:30" s="23" customFormat="1" ht="30" customHeight="1">
      <c r="A28" s="232" t="s">
        <v>493</v>
      </c>
      <c r="B28" s="322" t="s">
        <v>494</v>
      </c>
      <c r="C28" s="322"/>
      <c r="D28" s="322"/>
      <c r="E28" s="322"/>
      <c r="F28" s="322"/>
      <c r="G28" s="322"/>
      <c r="H28" s="322"/>
      <c r="I28" s="322"/>
      <c r="J28" s="322"/>
      <c r="K28" s="322"/>
      <c r="L28" s="322"/>
      <c r="M28" s="322"/>
      <c r="N28" s="1"/>
      <c r="O28" s="1"/>
      <c r="P28" s="1"/>
      <c r="Q28" s="19"/>
      <c r="R28" s="1"/>
      <c r="S28" s="1"/>
      <c r="T28" s="1"/>
      <c r="U28" s="1"/>
      <c r="V28" s="2"/>
      <c r="W28" s="1"/>
      <c r="X28" s="1"/>
      <c r="Y28" s="2"/>
      <c r="Z28" s="1"/>
      <c r="AA28" s="1"/>
      <c r="AB28" s="1"/>
      <c r="AC28" s="1"/>
      <c r="AD28" s="1"/>
    </row>
    <row r="29" spans="1:30" s="23" customFormat="1" ht="42" customHeight="1">
      <c r="A29" s="232" t="s">
        <v>498</v>
      </c>
      <c r="B29" s="322" t="s">
        <v>499</v>
      </c>
      <c r="C29" s="322"/>
      <c r="D29" s="322"/>
      <c r="E29" s="322"/>
      <c r="F29" s="322"/>
      <c r="G29" s="322"/>
      <c r="H29" s="322"/>
      <c r="I29" s="322"/>
      <c r="J29" s="322"/>
      <c r="K29" s="322"/>
      <c r="L29" s="322"/>
      <c r="M29" s="322"/>
      <c r="N29" s="1"/>
      <c r="O29" s="1"/>
      <c r="P29" s="1"/>
      <c r="Q29" s="19"/>
      <c r="R29" s="1"/>
      <c r="S29" s="1"/>
      <c r="T29" s="1"/>
      <c r="U29" s="1"/>
      <c r="V29" s="2"/>
      <c r="W29" s="1"/>
      <c r="X29" s="1"/>
      <c r="Y29" s="2"/>
      <c r="Z29" s="1"/>
      <c r="AA29" s="1"/>
      <c r="AB29" s="1"/>
      <c r="AC29" s="1"/>
      <c r="AD29" s="1"/>
    </row>
    <row r="30" spans="1:30" s="23" customFormat="1" ht="30" customHeight="1">
      <c r="A30" s="232" t="s">
        <v>501</v>
      </c>
      <c r="B30" s="322" t="s">
        <v>502</v>
      </c>
      <c r="C30" s="322"/>
      <c r="D30" s="322"/>
      <c r="E30" s="322"/>
      <c r="F30" s="322"/>
      <c r="G30" s="322"/>
      <c r="H30" s="322"/>
      <c r="I30" s="322"/>
      <c r="J30" s="322"/>
      <c r="K30" s="322"/>
      <c r="L30" s="322"/>
      <c r="M30" s="322"/>
      <c r="N30" s="1"/>
      <c r="O30" s="1"/>
      <c r="P30" s="1"/>
      <c r="Q30" s="19"/>
      <c r="R30" s="1"/>
      <c r="S30" s="1"/>
      <c r="T30" s="1"/>
      <c r="U30" s="1"/>
      <c r="V30" s="2"/>
      <c r="W30" s="1"/>
      <c r="X30" s="1"/>
      <c r="Y30" s="2"/>
      <c r="Z30" s="1"/>
      <c r="AA30" s="1"/>
      <c r="AB30" s="1"/>
      <c r="AC30" s="1"/>
      <c r="AD30" s="1"/>
    </row>
    <row r="31" spans="1:30" s="23" customFormat="1" ht="39.75" customHeight="1">
      <c r="A31" s="232" t="s">
        <v>521</v>
      </c>
      <c r="B31" s="322" t="s">
        <v>526</v>
      </c>
      <c r="C31" s="322"/>
      <c r="D31" s="322"/>
      <c r="E31" s="322"/>
      <c r="F31" s="322"/>
      <c r="G31" s="322"/>
      <c r="H31" s="322"/>
      <c r="I31" s="322"/>
      <c r="J31" s="322"/>
      <c r="K31" s="322"/>
      <c r="L31" s="322"/>
      <c r="M31" s="322"/>
      <c r="N31" s="1"/>
      <c r="O31" s="1"/>
      <c r="P31" s="1"/>
      <c r="Q31" s="19"/>
      <c r="R31" s="1"/>
      <c r="S31" s="1"/>
      <c r="T31" s="1"/>
      <c r="U31" s="1"/>
      <c r="V31" s="2"/>
      <c r="W31" s="1"/>
      <c r="X31" s="1"/>
      <c r="Y31" s="2"/>
      <c r="Z31" s="1"/>
      <c r="AA31" s="1"/>
      <c r="AB31" s="1"/>
      <c r="AC31" s="1"/>
      <c r="AD31" s="1"/>
    </row>
    <row r="32" spans="1:30" s="23" customFormat="1" ht="30" customHeight="1">
      <c r="A32" s="232" t="s">
        <v>37</v>
      </c>
      <c r="B32" s="322" t="s">
        <v>38</v>
      </c>
      <c r="C32" s="322"/>
      <c r="D32" s="322"/>
      <c r="E32" s="322"/>
      <c r="F32" s="322"/>
      <c r="G32" s="322"/>
      <c r="H32" s="322"/>
      <c r="I32" s="322"/>
      <c r="J32" s="322"/>
      <c r="K32" s="322"/>
      <c r="L32" s="322"/>
      <c r="M32" s="322"/>
      <c r="N32" s="1"/>
      <c r="O32" s="1"/>
      <c r="P32" s="1"/>
      <c r="Q32" s="19"/>
      <c r="R32" s="1"/>
      <c r="S32" s="1"/>
      <c r="T32" s="1"/>
      <c r="U32" s="1"/>
      <c r="V32" s="2"/>
      <c r="W32" s="1"/>
      <c r="X32" s="1"/>
      <c r="Y32" s="2"/>
      <c r="Z32" s="1"/>
      <c r="AA32" s="1"/>
      <c r="AB32" s="1"/>
      <c r="AC32" s="1"/>
      <c r="AD32" s="1"/>
    </row>
    <row r="33" spans="1:30" s="23" customFormat="1" ht="40.5" customHeight="1">
      <c r="A33" s="232" t="s">
        <v>43</v>
      </c>
      <c r="B33" s="322" t="s">
        <v>44</v>
      </c>
      <c r="C33" s="322"/>
      <c r="D33" s="322"/>
      <c r="E33" s="322"/>
      <c r="F33" s="322"/>
      <c r="G33" s="322"/>
      <c r="H33" s="322"/>
      <c r="I33" s="322"/>
      <c r="J33" s="322"/>
      <c r="K33" s="322"/>
      <c r="L33" s="322"/>
      <c r="M33" s="322"/>
      <c r="N33" s="1"/>
      <c r="O33" s="1"/>
      <c r="P33" s="1"/>
      <c r="Q33" s="19"/>
      <c r="R33" s="1"/>
      <c r="S33" s="1"/>
      <c r="T33" s="1"/>
      <c r="U33" s="1"/>
      <c r="V33" s="2"/>
      <c r="W33" s="1"/>
      <c r="X33" s="1"/>
      <c r="Y33" s="2"/>
      <c r="Z33" s="1"/>
      <c r="AA33" s="1"/>
      <c r="AB33" s="1"/>
      <c r="AC33" s="1"/>
      <c r="AD33" s="1"/>
    </row>
    <row r="34" spans="1:30" s="23" customFormat="1" ht="30" customHeight="1">
      <c r="A34" s="232" t="s">
        <v>202</v>
      </c>
      <c r="B34" s="322" t="s">
        <v>203</v>
      </c>
      <c r="C34" s="322"/>
      <c r="D34" s="322"/>
      <c r="E34" s="322"/>
      <c r="F34" s="322"/>
      <c r="G34" s="322"/>
      <c r="H34" s="322"/>
      <c r="I34" s="322"/>
      <c r="J34" s="322"/>
      <c r="K34" s="322"/>
      <c r="L34" s="322"/>
      <c r="M34" s="322"/>
      <c r="N34" s="1"/>
      <c r="O34" s="1"/>
      <c r="P34" s="1"/>
      <c r="Q34" s="19"/>
      <c r="R34" s="1"/>
      <c r="S34" s="1"/>
      <c r="T34" s="1"/>
      <c r="U34" s="1"/>
      <c r="V34" s="2"/>
      <c r="W34" s="1"/>
      <c r="X34" s="1"/>
      <c r="Y34" s="2"/>
      <c r="Z34" s="1"/>
      <c r="AA34" s="1"/>
      <c r="AB34" s="1"/>
      <c r="AC34" s="1"/>
      <c r="AD34" s="1"/>
    </row>
    <row r="35" spans="1:30" s="23" customFormat="1" ht="30" customHeight="1">
      <c r="A35" s="232" t="s">
        <v>62</v>
      </c>
      <c r="B35" s="322" t="s">
        <v>63</v>
      </c>
      <c r="C35" s="322"/>
      <c r="D35" s="322"/>
      <c r="E35" s="322"/>
      <c r="F35" s="322"/>
      <c r="G35" s="322"/>
      <c r="H35" s="322"/>
      <c r="I35" s="322"/>
      <c r="J35" s="322"/>
      <c r="K35" s="322"/>
      <c r="L35" s="322"/>
      <c r="M35" s="322"/>
      <c r="N35" s="1"/>
      <c r="O35" s="1"/>
      <c r="P35" s="1"/>
      <c r="Q35" s="19"/>
      <c r="R35" s="1"/>
      <c r="S35" s="1"/>
      <c r="T35" s="1"/>
      <c r="U35" s="1"/>
      <c r="V35" s="2"/>
      <c r="W35" s="1"/>
      <c r="X35" s="1"/>
      <c r="Y35" s="2"/>
      <c r="Z35" s="1"/>
      <c r="AA35" s="1"/>
      <c r="AB35" s="1"/>
      <c r="AC35" s="1"/>
      <c r="AD35" s="1"/>
    </row>
    <row r="36" spans="1:30" s="23" customFormat="1" ht="30" customHeight="1">
      <c r="A36" s="232" t="s">
        <v>82</v>
      </c>
      <c r="B36" s="322" t="s">
        <v>91</v>
      </c>
      <c r="C36" s="322"/>
      <c r="D36" s="322"/>
      <c r="E36" s="322"/>
      <c r="F36" s="322"/>
      <c r="G36" s="322"/>
      <c r="H36" s="322"/>
      <c r="I36" s="322"/>
      <c r="J36" s="322"/>
      <c r="K36" s="322"/>
      <c r="L36" s="322"/>
      <c r="M36" s="322"/>
      <c r="N36" s="1"/>
      <c r="O36" s="1"/>
      <c r="P36" s="1"/>
      <c r="Q36" s="19"/>
      <c r="R36" s="1"/>
      <c r="S36" s="1"/>
      <c r="T36" s="1"/>
      <c r="U36" s="1"/>
      <c r="V36" s="2"/>
      <c r="W36" s="1"/>
      <c r="X36" s="1"/>
      <c r="Y36" s="2"/>
      <c r="Z36" s="1"/>
      <c r="AA36" s="1"/>
      <c r="AB36" s="1"/>
      <c r="AC36" s="1"/>
      <c r="AD36" s="1"/>
    </row>
  </sheetData>
  <mergeCells count="34">
    <mergeCell ref="B35:M35"/>
    <mergeCell ref="B36:M36"/>
    <mergeCell ref="B31:M31"/>
    <mergeCell ref="B32:M32"/>
    <mergeCell ref="B33:M33"/>
    <mergeCell ref="B34:M34"/>
    <mergeCell ref="B27:M27"/>
    <mergeCell ref="B28:M28"/>
    <mergeCell ref="B29:M29"/>
    <mergeCell ref="B30:M30"/>
    <mergeCell ref="B23:M23"/>
    <mergeCell ref="B24:M24"/>
    <mergeCell ref="B25:M25"/>
    <mergeCell ref="B26:M26"/>
    <mergeCell ref="B19:M19"/>
    <mergeCell ref="B20:M20"/>
    <mergeCell ref="B21:M21"/>
    <mergeCell ref="B22:M22"/>
    <mergeCell ref="B15:M15"/>
    <mergeCell ref="B16:M16"/>
    <mergeCell ref="B17:M17"/>
    <mergeCell ref="B18:M18"/>
    <mergeCell ref="B11:M11"/>
    <mergeCell ref="B12:M12"/>
    <mergeCell ref="B13:M13"/>
    <mergeCell ref="B14:M14"/>
    <mergeCell ref="B7:M7"/>
    <mergeCell ref="B8:M8"/>
    <mergeCell ref="B9:M9"/>
    <mergeCell ref="B10:M10"/>
    <mergeCell ref="B3:M3"/>
    <mergeCell ref="B4:M4"/>
    <mergeCell ref="B5:M5"/>
    <mergeCell ref="B6:M6"/>
  </mergeCells>
  <printOptions/>
  <pageMargins left="0.75" right="0.75" top="0.56" bottom="0.35" header="0.5" footer="0.19"/>
  <pageSetup fitToHeight="1" fitToWidth="1" horizontalDpi="600" verticalDpi="600" orientation="portrait" scale="66" r:id="rId1"/>
</worksheet>
</file>

<file path=xl/worksheets/sheet7.xml><?xml version="1.0" encoding="utf-8"?>
<worksheet xmlns="http://schemas.openxmlformats.org/spreadsheetml/2006/main" xmlns:r="http://schemas.openxmlformats.org/officeDocument/2006/relationships">
  <sheetPr>
    <tabColor indexed="51"/>
    <pageSetUpPr fitToPage="1"/>
  </sheetPr>
  <dimension ref="A2:AT72"/>
  <sheetViews>
    <sheetView tabSelected="1" workbookViewId="0" topLeftCell="AE1">
      <selection activeCell="AH34" sqref="AH34"/>
    </sheetView>
  </sheetViews>
  <sheetFormatPr defaultColWidth="9.140625" defaultRowHeight="12.75"/>
  <cols>
    <col min="1" max="1" width="16.57421875" style="118" customWidth="1"/>
    <col min="2" max="2" width="11.57421875" style="118" customWidth="1"/>
    <col min="3" max="3" width="12.57421875" style="118" customWidth="1"/>
    <col min="4" max="4" width="15.57421875" style="118" customWidth="1"/>
    <col min="5" max="31" width="9.140625" style="118" customWidth="1"/>
    <col min="32" max="32" width="16.57421875" style="118" customWidth="1"/>
    <col min="33" max="33" width="12.57421875" style="118" customWidth="1"/>
    <col min="34" max="34" width="15.57421875" style="118" customWidth="1"/>
    <col min="35" max="47" width="9.140625" style="118" customWidth="1"/>
  </cols>
  <sheetData>
    <row r="2" spans="1:34" ht="12.75">
      <c r="A2" s="151" t="s">
        <v>470</v>
      </c>
      <c r="B2" s="151"/>
      <c r="C2" s="151"/>
      <c r="D2" s="151"/>
      <c r="AF2" s="151" t="s">
        <v>470</v>
      </c>
      <c r="AG2" s="151"/>
      <c r="AH2" s="151"/>
    </row>
    <row r="3" spans="1:35" ht="12.75" customHeight="1">
      <c r="A3" s="324" t="s">
        <v>233</v>
      </c>
      <c r="B3" s="324" t="s">
        <v>131</v>
      </c>
      <c r="C3" s="326" t="s">
        <v>129</v>
      </c>
      <c r="D3" s="327"/>
      <c r="E3" s="324" t="s">
        <v>514</v>
      </c>
      <c r="F3" s="170"/>
      <c r="Q3" s="170"/>
      <c r="AF3" s="324" t="s">
        <v>233</v>
      </c>
      <c r="AG3" s="326" t="s">
        <v>129</v>
      </c>
      <c r="AH3" s="327"/>
      <c r="AI3" s="324" t="s">
        <v>514</v>
      </c>
    </row>
    <row r="4" spans="1:46" ht="26.25" thickBot="1">
      <c r="A4" s="325"/>
      <c r="B4" s="325"/>
      <c r="C4" s="152" t="s">
        <v>17</v>
      </c>
      <c r="D4" s="152" t="s">
        <v>18</v>
      </c>
      <c r="E4" s="325"/>
      <c r="F4" s="170"/>
      <c r="G4" s="328" t="s">
        <v>472</v>
      </c>
      <c r="H4" s="328"/>
      <c r="I4" s="328"/>
      <c r="J4" s="328"/>
      <c r="K4" s="328"/>
      <c r="L4" s="328"/>
      <c r="M4" s="328"/>
      <c r="N4" s="328"/>
      <c r="O4" s="328"/>
      <c r="P4" s="328"/>
      <c r="Q4" s="170"/>
      <c r="R4" s="328" t="s">
        <v>472</v>
      </c>
      <c r="S4" s="328"/>
      <c r="T4" s="328"/>
      <c r="U4" s="328"/>
      <c r="V4" s="328"/>
      <c r="W4" s="328"/>
      <c r="X4" s="328"/>
      <c r="Y4" s="328"/>
      <c r="Z4" s="328"/>
      <c r="AA4" s="328"/>
      <c r="AB4" s="328"/>
      <c r="AC4" s="328"/>
      <c r="AD4" s="328"/>
      <c r="AF4" s="325"/>
      <c r="AG4" s="152" t="s">
        <v>17</v>
      </c>
      <c r="AH4" s="152" t="s">
        <v>18</v>
      </c>
      <c r="AI4" s="325"/>
      <c r="AK4" s="328" t="s">
        <v>471</v>
      </c>
      <c r="AL4" s="328"/>
      <c r="AM4" s="328"/>
      <c r="AN4" s="328"/>
      <c r="AO4" s="328"/>
      <c r="AP4" s="328"/>
      <c r="AQ4" s="328"/>
      <c r="AR4" s="328"/>
      <c r="AS4" s="328"/>
      <c r="AT4" s="328"/>
    </row>
    <row r="5" spans="1:46" ht="15.75" thickTop="1">
      <c r="A5" s="153" t="s">
        <v>287</v>
      </c>
      <c r="B5" s="154">
        <v>10</v>
      </c>
      <c r="C5" s="155">
        <v>100</v>
      </c>
      <c r="D5" s="156" t="e">
        <f>NA()</f>
        <v>#N/A</v>
      </c>
      <c r="E5" s="169">
        <v>1</v>
      </c>
      <c r="F5" s="171"/>
      <c r="G5" s="231" t="s">
        <v>86</v>
      </c>
      <c r="H5" s="230"/>
      <c r="I5" s="230"/>
      <c r="J5" s="230"/>
      <c r="K5" s="230"/>
      <c r="L5" s="230"/>
      <c r="M5" s="230"/>
      <c r="N5" s="230"/>
      <c r="O5" s="230"/>
      <c r="P5" s="230"/>
      <c r="Q5" s="171"/>
      <c r="AF5" s="153" t="s">
        <v>287</v>
      </c>
      <c r="AG5" s="155">
        <v>100</v>
      </c>
      <c r="AH5" s="156" t="e">
        <f>NA()</f>
        <v>#N/A</v>
      </c>
      <c r="AI5" s="169">
        <v>1</v>
      </c>
      <c r="AK5" s="231" t="s">
        <v>90</v>
      </c>
      <c r="AL5" s="230"/>
      <c r="AM5" s="230"/>
      <c r="AN5" s="230"/>
      <c r="AO5" s="230"/>
      <c r="AP5" s="230"/>
      <c r="AQ5" s="230"/>
      <c r="AR5" s="230"/>
      <c r="AS5" s="230"/>
      <c r="AT5" s="230"/>
    </row>
    <row r="6" spans="1:35" ht="12.75">
      <c r="A6" s="153" t="s">
        <v>132</v>
      </c>
      <c r="B6" s="154">
        <v>4</v>
      </c>
      <c r="C6" s="156" t="e">
        <f>NA()</f>
        <v>#N/A</v>
      </c>
      <c r="D6" s="156" t="e">
        <f>NA()</f>
        <v>#N/A</v>
      </c>
      <c r="E6" s="156" t="e">
        <f>NA()</f>
        <v>#N/A</v>
      </c>
      <c r="F6" s="172"/>
      <c r="Q6" s="172"/>
      <c r="AF6" s="153" t="s">
        <v>289</v>
      </c>
      <c r="AG6" s="156" t="e">
        <f>NA()</f>
        <v>#N/A</v>
      </c>
      <c r="AH6" s="156" t="e">
        <f>NA()</f>
        <v>#N/A</v>
      </c>
      <c r="AI6" s="177">
        <v>1</v>
      </c>
    </row>
    <row r="7" spans="1:35" ht="12.75">
      <c r="A7" s="157" t="s">
        <v>497</v>
      </c>
      <c r="B7" s="165">
        <v>1</v>
      </c>
      <c r="C7" s="158">
        <v>500</v>
      </c>
      <c r="D7" s="159">
        <v>10000</v>
      </c>
      <c r="E7" s="156" t="e">
        <f>NA()</f>
        <v>#N/A</v>
      </c>
      <c r="F7" s="172"/>
      <c r="Q7" s="172"/>
      <c r="AF7" s="157" t="s">
        <v>237</v>
      </c>
      <c r="AG7" s="159">
        <v>1000</v>
      </c>
      <c r="AH7" s="159">
        <v>10000</v>
      </c>
      <c r="AI7" s="166">
        <v>1</v>
      </c>
    </row>
    <row r="8" spans="1:35" ht="13.5" thickBot="1">
      <c r="A8" s="157" t="s">
        <v>240</v>
      </c>
      <c r="B8" s="160">
        <v>10</v>
      </c>
      <c r="C8" s="158">
        <v>100</v>
      </c>
      <c r="D8" s="159">
        <v>1500</v>
      </c>
      <c r="E8" s="166">
        <v>5</v>
      </c>
      <c r="F8" s="173"/>
      <c r="Q8" s="173"/>
      <c r="AF8" s="178" t="s">
        <v>245</v>
      </c>
      <c r="AG8" s="180">
        <v>360</v>
      </c>
      <c r="AH8" s="179" t="e">
        <f>NA()</f>
        <v>#N/A</v>
      </c>
      <c r="AI8" s="181">
        <v>1</v>
      </c>
    </row>
    <row r="9" spans="1:35" ht="13.5" thickBot="1">
      <c r="A9" s="157" t="s">
        <v>289</v>
      </c>
      <c r="B9" s="156" t="e">
        <f>NA()</f>
        <v>#N/A</v>
      </c>
      <c r="C9" s="156" t="e">
        <f>NA()</f>
        <v>#N/A</v>
      </c>
      <c r="D9" s="156" t="e">
        <f>NA()</f>
        <v>#N/A</v>
      </c>
      <c r="E9" s="166">
        <v>1</v>
      </c>
      <c r="F9" s="173"/>
      <c r="Q9" s="173"/>
      <c r="AF9" s="182" t="s">
        <v>239</v>
      </c>
      <c r="AG9" s="183">
        <v>1000</v>
      </c>
      <c r="AH9" s="183">
        <v>1000</v>
      </c>
      <c r="AI9" s="184">
        <v>4</v>
      </c>
    </row>
    <row r="10" spans="1:35" ht="12.75">
      <c r="A10" s="157" t="s">
        <v>237</v>
      </c>
      <c r="B10" s="156" t="e">
        <f>NA()</f>
        <v>#N/A</v>
      </c>
      <c r="C10" s="159">
        <v>1000</v>
      </c>
      <c r="D10" s="159">
        <v>10000</v>
      </c>
      <c r="E10" s="166">
        <v>1</v>
      </c>
      <c r="F10" s="173"/>
      <c r="Q10" s="173"/>
      <c r="AF10" s="153" t="s">
        <v>240</v>
      </c>
      <c r="AG10" s="155">
        <v>100</v>
      </c>
      <c r="AH10" s="176">
        <v>1500</v>
      </c>
      <c r="AI10" s="177">
        <v>5</v>
      </c>
    </row>
    <row r="11" spans="1:35" ht="13.5" thickBot="1">
      <c r="A11" s="157" t="s">
        <v>296</v>
      </c>
      <c r="B11" s="156" t="e">
        <f>NA()</f>
        <v>#N/A</v>
      </c>
      <c r="C11" s="158">
        <v>10</v>
      </c>
      <c r="D11" s="158">
        <v>100</v>
      </c>
      <c r="E11" s="166">
        <v>10</v>
      </c>
      <c r="F11" s="173"/>
      <c r="Q11" s="173"/>
      <c r="AF11" s="185" t="s">
        <v>284</v>
      </c>
      <c r="AG11" s="179" t="e">
        <f>NA()</f>
        <v>#N/A</v>
      </c>
      <c r="AH11" s="179" t="e">
        <f>NA()</f>
        <v>#N/A</v>
      </c>
      <c r="AI11" s="186">
        <v>5</v>
      </c>
    </row>
    <row r="12" spans="1:35" ht="12.75">
      <c r="A12" s="157" t="s">
        <v>239</v>
      </c>
      <c r="B12" s="161">
        <v>250</v>
      </c>
      <c r="C12" s="164">
        <v>1000</v>
      </c>
      <c r="D12" s="159">
        <v>1000</v>
      </c>
      <c r="E12" s="166">
        <v>4</v>
      </c>
      <c r="F12" s="173"/>
      <c r="Q12" s="173"/>
      <c r="AF12" s="187" t="s">
        <v>296</v>
      </c>
      <c r="AG12" s="188">
        <v>10</v>
      </c>
      <c r="AH12" s="189">
        <v>100</v>
      </c>
      <c r="AI12" s="190">
        <v>10</v>
      </c>
    </row>
    <row r="13" spans="1:35" ht="13.5" thickBot="1">
      <c r="A13" s="162" t="s">
        <v>245</v>
      </c>
      <c r="B13" s="156" t="e">
        <f>NA()</f>
        <v>#N/A</v>
      </c>
      <c r="C13" s="158">
        <v>360</v>
      </c>
      <c r="D13" s="156" t="e">
        <f>NA()</f>
        <v>#N/A</v>
      </c>
      <c r="E13" s="167">
        <v>1</v>
      </c>
      <c r="F13" s="174"/>
      <c r="Q13" s="174"/>
      <c r="AF13" s="178" t="s">
        <v>275</v>
      </c>
      <c r="AG13" s="191">
        <v>1500</v>
      </c>
      <c r="AH13" s="192">
        <v>18000</v>
      </c>
      <c r="AI13" s="193">
        <v>10</v>
      </c>
    </row>
    <row r="14" spans="1:35" ht="12.75">
      <c r="A14" s="162" t="s">
        <v>275</v>
      </c>
      <c r="B14" s="156" t="e">
        <f>NA()</f>
        <v>#N/A</v>
      </c>
      <c r="C14" s="159">
        <v>1500</v>
      </c>
      <c r="D14" s="159">
        <v>18000</v>
      </c>
      <c r="E14" s="166">
        <v>10</v>
      </c>
      <c r="F14" s="173"/>
      <c r="Q14" s="173"/>
      <c r="AF14" s="153" t="s">
        <v>132</v>
      </c>
      <c r="AG14" s="156" t="e">
        <f>NA()</f>
        <v>#N/A</v>
      </c>
      <c r="AH14" s="156" t="e">
        <f>NA()</f>
        <v>#N/A</v>
      </c>
      <c r="AI14" s="156" t="e">
        <f>NA()</f>
        <v>#N/A</v>
      </c>
    </row>
    <row r="15" spans="1:35" ht="12.75">
      <c r="A15" s="157" t="s">
        <v>284</v>
      </c>
      <c r="B15" s="158">
        <v>10</v>
      </c>
      <c r="C15" s="156" t="e">
        <f>NA()</f>
        <v>#N/A</v>
      </c>
      <c r="D15" s="156" t="e">
        <f>NA()</f>
        <v>#N/A</v>
      </c>
      <c r="E15" s="168">
        <v>5</v>
      </c>
      <c r="F15" s="175"/>
      <c r="Q15" s="175"/>
      <c r="AF15" s="157" t="s">
        <v>497</v>
      </c>
      <c r="AG15" s="155">
        <v>500</v>
      </c>
      <c r="AH15" s="176">
        <v>10000</v>
      </c>
      <c r="AI15" s="163" t="e">
        <f>NA()</f>
        <v>#N/A</v>
      </c>
    </row>
    <row r="26" spans="7:16" ht="15">
      <c r="G26" s="231" t="s">
        <v>87</v>
      </c>
      <c r="H26" s="230"/>
      <c r="I26" s="230"/>
      <c r="J26" s="230"/>
      <c r="K26" s="230"/>
      <c r="L26" s="230"/>
      <c r="M26" s="230"/>
      <c r="N26" s="230"/>
      <c r="O26" s="230"/>
      <c r="P26" s="230"/>
    </row>
    <row r="28" ht="15">
      <c r="AK28" s="231" t="s">
        <v>89</v>
      </c>
    </row>
    <row r="30" ht="12.75">
      <c r="R30" s="195" t="s">
        <v>385</v>
      </c>
    </row>
    <row r="49" spans="7:16" ht="15">
      <c r="G49" s="231" t="s">
        <v>88</v>
      </c>
      <c r="H49" s="230"/>
      <c r="I49" s="230"/>
      <c r="J49" s="230"/>
      <c r="K49" s="230"/>
      <c r="L49" s="230"/>
      <c r="M49" s="230"/>
      <c r="N49" s="230"/>
      <c r="O49" s="230"/>
      <c r="P49" s="230"/>
    </row>
    <row r="51" ht="12.75">
      <c r="AK51" s="195" t="s">
        <v>385</v>
      </c>
    </row>
    <row r="72" ht="12.75">
      <c r="G72" s="195" t="s">
        <v>385</v>
      </c>
    </row>
  </sheetData>
  <mergeCells count="10">
    <mergeCell ref="R4:AD4"/>
    <mergeCell ref="G4:P4"/>
    <mergeCell ref="A3:A4"/>
    <mergeCell ref="E3:E4"/>
    <mergeCell ref="B3:B4"/>
    <mergeCell ref="C3:D3"/>
    <mergeCell ref="AF3:AF4"/>
    <mergeCell ref="AG3:AH3"/>
    <mergeCell ref="AI3:AI4"/>
    <mergeCell ref="AK4:AT4"/>
  </mergeCells>
  <printOptions horizontalCentered="1"/>
  <pageMargins left="0.5" right="0.5" top="0.5" bottom="0.5" header="0.5" footer="0.25"/>
  <pageSetup fitToHeight="1" fitToWidth="1" horizontalDpi="600" verticalDpi="600" orientation="portrait" scale="82" r:id="rId2"/>
  <headerFooter alignWithMargins="0">
    <oddFooter>&amp;L&amp;F</oddFooter>
  </headerFooter>
  <drawing r:id="rId1"/>
</worksheet>
</file>

<file path=xl/worksheets/sheet8.xml><?xml version="1.0" encoding="utf-8"?>
<worksheet xmlns="http://schemas.openxmlformats.org/spreadsheetml/2006/main" xmlns:r="http://schemas.openxmlformats.org/officeDocument/2006/relationships">
  <sheetPr>
    <tabColor indexed="42"/>
    <pageSetUpPr fitToPage="1"/>
  </sheetPr>
  <dimension ref="A1:L10"/>
  <sheetViews>
    <sheetView zoomScale="85" zoomScaleNormal="85" workbookViewId="0" topLeftCell="A1">
      <selection activeCell="L34" sqref="L34"/>
    </sheetView>
  </sheetViews>
  <sheetFormatPr defaultColWidth="9.140625" defaultRowHeight="12.75"/>
  <cols>
    <col min="2" max="2" width="13.421875" style="0" customWidth="1"/>
    <col min="3" max="3" width="17.00390625" style="0" customWidth="1"/>
    <col min="4" max="4" width="14.8515625" style="0" customWidth="1"/>
    <col min="5" max="5" width="14.28125" style="0" customWidth="1"/>
    <col min="6" max="6" width="9.28125" style="0" customWidth="1"/>
    <col min="7" max="7" width="12.28125" style="0" customWidth="1"/>
    <col min="9" max="9" width="10.8515625" style="0" customWidth="1"/>
    <col min="10" max="10" width="15.140625" style="0" customWidth="1"/>
    <col min="11" max="12" width="10.57421875" style="0" customWidth="1"/>
  </cols>
  <sheetData>
    <row r="1" ht="15">
      <c r="A1" s="100" t="s">
        <v>36</v>
      </c>
    </row>
    <row r="2" ht="12.75">
      <c r="A2" s="37"/>
    </row>
    <row r="3" spans="1:12" ht="23.25" customHeight="1">
      <c r="A3" s="335" t="s">
        <v>233</v>
      </c>
      <c r="B3" s="335" t="s">
        <v>241</v>
      </c>
      <c r="C3" s="257" t="s">
        <v>265</v>
      </c>
      <c r="D3" s="259" t="s">
        <v>15</v>
      </c>
      <c r="E3" s="260"/>
      <c r="F3" s="260"/>
      <c r="G3" s="260"/>
      <c r="H3" s="260"/>
      <c r="I3" s="260"/>
      <c r="J3" s="263"/>
      <c r="K3" s="257" t="s">
        <v>33</v>
      </c>
      <c r="L3" s="257" t="s">
        <v>32</v>
      </c>
    </row>
    <row r="4" spans="1:12" ht="40.5" customHeight="1" thickBot="1">
      <c r="A4" s="336"/>
      <c r="B4" s="336"/>
      <c r="C4" s="258"/>
      <c r="D4" s="53" t="s">
        <v>525</v>
      </c>
      <c r="E4" s="53" t="s">
        <v>14</v>
      </c>
      <c r="F4" s="53" t="s">
        <v>187</v>
      </c>
      <c r="G4" s="53" t="s">
        <v>114</v>
      </c>
      <c r="H4" s="53" t="s">
        <v>255</v>
      </c>
      <c r="I4" s="53" t="s">
        <v>179</v>
      </c>
      <c r="J4" s="53" t="s">
        <v>22</v>
      </c>
      <c r="K4" s="258"/>
      <c r="L4" s="258"/>
    </row>
    <row r="5" spans="1:12" ht="42.75" customHeight="1" thickTop="1">
      <c r="A5" s="332" t="s">
        <v>237</v>
      </c>
      <c r="B5" s="332" t="s">
        <v>495</v>
      </c>
      <c r="C5" s="24" t="s">
        <v>268</v>
      </c>
      <c r="D5" s="330" t="s">
        <v>345</v>
      </c>
      <c r="E5" s="58" t="s">
        <v>346</v>
      </c>
      <c r="F5" s="58" t="s">
        <v>188</v>
      </c>
      <c r="G5" s="58" t="s">
        <v>347</v>
      </c>
      <c r="H5" s="58" t="s">
        <v>238</v>
      </c>
      <c r="I5" s="58" t="s">
        <v>72</v>
      </c>
      <c r="J5" s="93" t="s">
        <v>23</v>
      </c>
      <c r="K5" s="93" t="s">
        <v>29</v>
      </c>
      <c r="L5" s="25">
        <v>100</v>
      </c>
    </row>
    <row r="6" spans="1:12" ht="42.75" customHeight="1">
      <c r="A6" s="333"/>
      <c r="B6" s="333"/>
      <c r="C6" s="24" t="s">
        <v>279</v>
      </c>
      <c r="D6" s="272"/>
      <c r="E6" s="278" t="s">
        <v>25</v>
      </c>
      <c r="F6" s="279"/>
      <c r="G6" s="279"/>
      <c r="H6" s="279"/>
      <c r="I6" s="329"/>
      <c r="J6" s="58" t="s">
        <v>27</v>
      </c>
      <c r="K6" s="58" t="s">
        <v>30</v>
      </c>
      <c r="L6" s="25">
        <v>1000</v>
      </c>
    </row>
    <row r="7" spans="1:12" ht="42.75" customHeight="1">
      <c r="A7" s="333"/>
      <c r="B7" s="333"/>
      <c r="C7" s="24" t="s">
        <v>24</v>
      </c>
      <c r="D7" s="331"/>
      <c r="E7" s="278" t="s">
        <v>26</v>
      </c>
      <c r="F7" s="279"/>
      <c r="G7" s="279"/>
      <c r="H7" s="279"/>
      <c r="I7" s="329"/>
      <c r="J7" s="58" t="s">
        <v>28</v>
      </c>
      <c r="K7" s="58" t="s">
        <v>31</v>
      </c>
      <c r="L7" s="25">
        <v>1000</v>
      </c>
    </row>
    <row r="8" spans="1:12" ht="42.75" customHeight="1">
      <c r="A8" s="334"/>
      <c r="B8" s="334"/>
      <c r="C8" s="7" t="s">
        <v>270</v>
      </c>
      <c r="D8" s="4" t="s">
        <v>527</v>
      </c>
      <c r="E8" s="7" t="s">
        <v>238</v>
      </c>
      <c r="F8" s="7" t="s">
        <v>238</v>
      </c>
      <c r="G8" s="7" t="s">
        <v>348</v>
      </c>
      <c r="H8" s="7" t="s">
        <v>238</v>
      </c>
      <c r="I8" s="7" t="s">
        <v>72</v>
      </c>
      <c r="J8" s="30" t="s">
        <v>35</v>
      </c>
      <c r="K8" s="50" t="s">
        <v>128</v>
      </c>
      <c r="L8" s="8">
        <v>10000</v>
      </c>
    </row>
    <row r="10" ht="12.75">
      <c r="J10" t="s">
        <v>34</v>
      </c>
    </row>
  </sheetData>
  <mergeCells count="11">
    <mergeCell ref="B5:B8"/>
    <mergeCell ref="A5:A8"/>
    <mergeCell ref="A3:A4"/>
    <mergeCell ref="B3:B4"/>
    <mergeCell ref="K3:K4"/>
    <mergeCell ref="L3:L4"/>
    <mergeCell ref="C3:C4"/>
    <mergeCell ref="E6:I6"/>
    <mergeCell ref="D5:D7"/>
    <mergeCell ref="E7:I7"/>
    <mergeCell ref="D3:J3"/>
  </mergeCells>
  <printOptions/>
  <pageMargins left="0.75" right="0.75" top="1" bottom="1" header="0.5" footer="0.5"/>
  <pageSetup fitToHeight="1" fitToWidth="1" horizontalDpi="600" verticalDpi="600" orientation="landscape" scale="83" r:id="rId1"/>
  <headerFooter alignWithMargins="0">
    <oddFooter>&amp;L&amp;F</oddFooter>
  </headerFooter>
</worksheet>
</file>

<file path=xl/worksheets/sheet9.xml><?xml version="1.0" encoding="utf-8"?>
<worksheet xmlns="http://schemas.openxmlformats.org/spreadsheetml/2006/main" xmlns:r="http://schemas.openxmlformats.org/officeDocument/2006/relationships">
  <dimension ref="C2:M30"/>
  <sheetViews>
    <sheetView workbookViewId="0" topLeftCell="A1">
      <selection activeCell="A36" sqref="A36"/>
    </sheetView>
  </sheetViews>
  <sheetFormatPr defaultColWidth="9.140625" defaultRowHeight="12.75"/>
  <cols>
    <col min="3" max="3" width="6.8515625" style="0" customWidth="1"/>
    <col min="11" max="11" width="12.421875" style="0" bestFit="1" customWidth="1"/>
  </cols>
  <sheetData>
    <row r="2" ht="15.75">
      <c r="C2" t="s">
        <v>506</v>
      </c>
    </row>
    <row r="4" spans="3:5" ht="12.75">
      <c r="C4" t="s">
        <v>507</v>
      </c>
      <c r="D4" s="26">
        <v>1000</v>
      </c>
      <c r="E4" t="s">
        <v>510</v>
      </c>
    </row>
    <row r="5" spans="3:5" ht="15.75">
      <c r="C5" t="s">
        <v>508</v>
      </c>
      <c r="D5" s="26">
        <v>7.5</v>
      </c>
      <c r="E5" t="s">
        <v>511</v>
      </c>
    </row>
    <row r="6" spans="4:5" ht="12.75">
      <c r="D6" s="28">
        <f>D5*365</f>
        <v>2737.5</v>
      </c>
      <c r="E6" t="s">
        <v>512</v>
      </c>
    </row>
    <row r="7" spans="3:13" ht="12.75">
      <c r="C7" t="s">
        <v>509</v>
      </c>
      <c r="D7" s="26">
        <v>0.5</v>
      </c>
      <c r="J7" t="s">
        <v>257</v>
      </c>
      <c r="K7" t="s">
        <v>258</v>
      </c>
      <c r="L7" s="33">
        <v>0.0001</v>
      </c>
      <c r="M7" t="s">
        <v>258</v>
      </c>
    </row>
    <row r="8" spans="4:13" ht="12.75">
      <c r="D8" s="27"/>
      <c r="J8" t="s">
        <v>259</v>
      </c>
      <c r="K8" t="s">
        <v>258</v>
      </c>
      <c r="L8" s="33">
        <f>L7*1000</f>
        <v>0.1</v>
      </c>
      <c r="M8" t="s">
        <v>261</v>
      </c>
    </row>
    <row r="9" spans="3:13" ht="12.75">
      <c r="C9" t="s">
        <v>249</v>
      </c>
      <c r="D9" s="28">
        <f>D4*(1-EXP(-LN(2)/D6))/D7</f>
        <v>0.5063447919568809</v>
      </c>
      <c r="E9" t="s">
        <v>250</v>
      </c>
      <c r="J9" t="s">
        <v>260</v>
      </c>
      <c r="K9" t="s">
        <v>261</v>
      </c>
      <c r="L9" s="54">
        <f>L8*1000</f>
        <v>100</v>
      </c>
      <c r="M9" t="s">
        <v>262</v>
      </c>
    </row>
    <row r="10" spans="10:11" ht="12.75">
      <c r="J10" t="s">
        <v>222</v>
      </c>
      <c r="K10" t="s">
        <v>261</v>
      </c>
    </row>
    <row r="11" spans="3:11" ht="12.75">
      <c r="C11" t="s">
        <v>213</v>
      </c>
      <c r="D11" s="26">
        <v>10</v>
      </c>
      <c r="J11" t="s">
        <v>256</v>
      </c>
      <c r="K11" t="s">
        <v>262</v>
      </c>
    </row>
    <row r="12" spans="10:11" ht="12.75">
      <c r="J12" t="s">
        <v>208</v>
      </c>
      <c r="K12" t="s">
        <v>262</v>
      </c>
    </row>
    <row r="13" spans="3:5" ht="12.75">
      <c r="C13" s="35" t="s">
        <v>223</v>
      </c>
      <c r="D13" s="36">
        <f>D9/D11</f>
        <v>0.05063447919568809</v>
      </c>
      <c r="E13" s="37" t="s">
        <v>250</v>
      </c>
    </row>
    <row r="16" ht="12.75">
      <c r="I16" s="33"/>
    </row>
    <row r="17" ht="12.75">
      <c r="I17" s="33"/>
    </row>
    <row r="18" ht="12.75">
      <c r="I18" s="34"/>
    </row>
    <row r="19" ht="12.75">
      <c r="C19" t="s">
        <v>248</v>
      </c>
    </row>
    <row r="21" ht="12.75">
      <c r="C21" t="s">
        <v>227</v>
      </c>
    </row>
    <row r="23" ht="12.75">
      <c r="D23" s="27"/>
    </row>
    <row r="24" spans="3:5" ht="12.75">
      <c r="C24" t="s">
        <v>225</v>
      </c>
      <c r="D24" s="26">
        <v>2</v>
      </c>
      <c r="E24" t="s">
        <v>250</v>
      </c>
    </row>
    <row r="25" spans="3:4" ht="12.75">
      <c r="C25" t="s">
        <v>224</v>
      </c>
      <c r="D25" s="26">
        <v>1</v>
      </c>
    </row>
    <row r="26" spans="3:5" ht="12.75">
      <c r="C26" t="s">
        <v>251</v>
      </c>
      <c r="D26" s="26">
        <v>0.116</v>
      </c>
      <c r="E26" t="s">
        <v>252</v>
      </c>
    </row>
    <row r="27" spans="3:5" ht="12.75">
      <c r="C27" t="s">
        <v>253</v>
      </c>
      <c r="D27" s="26">
        <v>70</v>
      </c>
      <c r="E27" t="s">
        <v>254</v>
      </c>
    </row>
    <row r="28" spans="3:4" ht="12.75">
      <c r="C28" t="s">
        <v>255</v>
      </c>
      <c r="D28" s="26">
        <v>1</v>
      </c>
    </row>
    <row r="29" spans="4:6" ht="12.75">
      <c r="D29" s="27"/>
      <c r="F29" s="37"/>
    </row>
    <row r="30" spans="3:5" ht="12.75">
      <c r="C30" s="35" t="s">
        <v>226</v>
      </c>
      <c r="D30" s="38">
        <f>D24*D25/(D26/D27*D28)</f>
        <v>1206.896551724138</v>
      </c>
      <c r="E30" s="37" t="s">
        <v>256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Syracuse Research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Woodbury</dc:creator>
  <cp:keywords/>
  <dc:description/>
  <cp:lastModifiedBy>ctsuser</cp:lastModifiedBy>
  <cp:lastPrinted>2009-08-24T17:39:24Z</cp:lastPrinted>
  <dcterms:created xsi:type="dcterms:W3CDTF">2009-06-18T14:48:27Z</dcterms:created>
  <dcterms:modified xsi:type="dcterms:W3CDTF">2009-12-28T19:09:44Z</dcterms:modified>
  <cp:category/>
  <cp:version/>
  <cp:contentType/>
  <cp:contentStatus/>
</cp:coreProperties>
</file>