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ntroduction" sheetId="1" r:id="rId1"/>
    <sheet name="Project Assessment" sheetId="2" r:id="rId2"/>
    <sheet name="Written Responses" sheetId="3" r:id="rId3"/>
    <sheet name="Lists" sheetId="4" state="hidden" r:id="rId4"/>
  </sheets>
  <definedNames>
    <definedName name="_xlnm.Print_Area" localSheetId="0">'Introduction'!$A$1:$J$42</definedName>
    <definedName name="_xlnm.Print_Area" localSheetId="1">'Project Assessment'!$A$1:$I$186</definedName>
    <definedName name="_xlnm.Print_Area" localSheetId="2">'Written Responses'!$A$1:$F$60</definedName>
    <definedName name="Written_Response">'Lists'!$A$1:$A$5</definedName>
    <definedName name="Yes_No">'Lists'!$B$1:$B$2</definedName>
  </definedNames>
  <calcPr fullCalcOnLoad="1"/>
</workbook>
</file>

<file path=xl/sharedStrings.xml><?xml version="1.0" encoding="utf-8"?>
<sst xmlns="http://schemas.openxmlformats.org/spreadsheetml/2006/main" count="311" uniqueCount="163">
  <si>
    <t>3+ uses</t>
  </si>
  <si>
    <t>2 uses</t>
  </si>
  <si>
    <t>1 use</t>
  </si>
  <si>
    <t>¼ to ½ mile</t>
  </si>
  <si>
    <t>Points</t>
  </si>
  <si>
    <t>Weight</t>
  </si>
  <si>
    <t>Score</t>
  </si>
  <si>
    <t>Yes</t>
  </si>
  <si>
    <t>No</t>
  </si>
  <si>
    <t>TOTAL:</t>
  </si>
  <si>
    <t>11-20%</t>
  </si>
  <si>
    <t>&gt; 20%</t>
  </si>
  <si>
    <t>&gt; 1 mile</t>
  </si>
  <si>
    <t>1-2 methods</t>
  </si>
  <si>
    <t>&gt; 2 methods</t>
  </si>
  <si>
    <t>1. Transportation Choice &amp; Accessibility</t>
  </si>
  <si>
    <t>2. Housing Choice &amp; Affordability</t>
  </si>
  <si>
    <t>3. Economic Development</t>
  </si>
  <si>
    <t>4. Support of Existing Communities &amp; Designated Growth Centers</t>
  </si>
  <si>
    <t>5. Community Character &amp; Collaboration</t>
  </si>
  <si>
    <t>6. Environmental Protection &amp; Public Health</t>
  </si>
  <si>
    <t>6.1. Will the project result in the clean-up and reuse of a brownfield?</t>
  </si>
  <si>
    <t>6.3. Will the project avoid impacts to land physically unsuitable for development, such as slopes greater than 25%, wetlands, and aquifer recharge areas?</t>
  </si>
  <si>
    <t>1 to 20</t>
  </si>
  <si>
    <t>21 to 50</t>
  </si>
  <si>
    <t>&gt; 50</t>
  </si>
  <si>
    <t>&lt; ¼ mile</t>
  </si>
  <si>
    <t>½ to 1 mile</t>
  </si>
  <si>
    <t>6.5. Will the project meet any established sustainable design criteria (e.g., LEED, Enterprise Green Communities Criteria)?</t>
  </si>
  <si>
    <t>Total</t>
  </si>
  <si>
    <t>Smart Growth Implementation Assistance for Rhode Island</t>
  </si>
  <si>
    <t>Possible Answers</t>
  </si>
  <si>
    <t>Response</t>
  </si>
  <si>
    <t>0-5%</t>
  </si>
  <si>
    <t>6-10%</t>
  </si>
  <si>
    <t>Outside the urban services boundary and outside of a designated growth center: 2 miles</t>
  </si>
  <si>
    <t>SUBTOTAL:</t>
  </si>
  <si>
    <t xml:space="preserve">SUBTOTAL: </t>
  </si>
  <si>
    <t>Project Score Summary:</t>
  </si>
  <si>
    <t>6.7. Will the project provide on-site or commit to purchase a portion of its electricity (or direct heating/cooling) from renewable energy sources? (measured as a % of the project’s estimated annual electricity demand)</t>
  </si>
  <si>
    <t>6.8. Will the project use stormwater management methods that exceed state requirements (or meet requirements if not required to)?</t>
  </si>
  <si>
    <t>1. Transportation Choice and Accessibility</t>
  </si>
  <si>
    <t>2. Housing Choice and Affordability</t>
  </si>
  <si>
    <t>5. Community Character and Collaboration</t>
  </si>
  <si>
    <t>6. Environmental Protection and Public Health</t>
  </si>
  <si>
    <t>3.2. Will the project include an education or training component for likely employees, residents, or construction workers?</t>
  </si>
  <si>
    <t>Reviewer will assign up to 4 points based on response on next worksheet.</t>
  </si>
  <si>
    <r>
      <t xml:space="preserve">Reviewer will assign up to </t>
    </r>
    <r>
      <rPr>
        <b/>
        <sz val="10"/>
        <color indexed="8"/>
        <rFont val="Arial"/>
        <family val="2"/>
      </rPr>
      <t>4</t>
    </r>
    <r>
      <rPr>
        <sz val="10"/>
        <color theme="1"/>
        <rFont val="Arial"/>
        <family val="2"/>
      </rPr>
      <t xml:space="preserve"> points based on response on next worksheet.</t>
    </r>
  </si>
  <si>
    <t xml:space="preserve">1.3. Will the project have an interconnected road, sidewalk, and trail system or will it be located on an existing network that is interconnected? </t>
  </si>
  <si>
    <r>
      <rPr>
        <b/>
        <sz val="10"/>
        <color indexed="8"/>
        <rFont val="Arial"/>
        <family val="2"/>
      </rPr>
      <t>2.5.</t>
    </r>
    <r>
      <rPr>
        <sz val="10"/>
        <color theme="1"/>
        <rFont val="Arial"/>
        <family val="2"/>
      </rPr>
      <t xml:space="preserve"> Please provide any additional information about how the project will improve the diversity and affordability of housing choices in the host community.</t>
    </r>
  </si>
  <si>
    <r>
      <rPr>
        <b/>
        <sz val="10"/>
        <color indexed="8"/>
        <rFont val="Arial"/>
        <family val="2"/>
      </rPr>
      <t>4.5</t>
    </r>
    <r>
      <rPr>
        <sz val="10"/>
        <color theme="1"/>
        <rFont val="Arial"/>
        <family val="2"/>
      </rPr>
      <t>. Will the project meet the relevant criterion below regarding proximity to a mix of the following types of facilities or services? In the space below, please list the facilities used to meet this criterion and their respective distances from the proposed project location in the space below. Distances to most of these facilities can be determined on the WalkScore website (http://www.walkscore.com).</t>
    </r>
  </si>
  <si>
    <r>
      <rPr>
        <b/>
        <sz val="10"/>
        <color indexed="8"/>
        <rFont val="Arial"/>
        <family val="2"/>
      </rPr>
      <t>5.6</t>
    </r>
    <r>
      <rPr>
        <sz val="10"/>
        <color theme="1"/>
        <rFont val="Arial"/>
        <family val="2"/>
      </rPr>
      <t>. Please provide any additional information about how the project is consistent with the history and future plans of the host community. Also summarize efforts to engage the community in the project siting and design process.</t>
    </r>
  </si>
  <si>
    <r>
      <rPr>
        <b/>
        <sz val="10"/>
        <color indexed="8"/>
        <rFont val="Arial"/>
        <family val="2"/>
      </rPr>
      <t>6.11</t>
    </r>
    <r>
      <rPr>
        <sz val="10"/>
        <color theme="1"/>
        <rFont val="Arial"/>
        <family val="2"/>
      </rPr>
      <t>. Please provide any additional information on how the project would contribute to the protection of the natural environment or the improvement of public health, such as by encouraging active living, improving access to healthy food, or increasing the supply of healthy housing (i.e., housing free of health hazards such as lead, radon, or mold).</t>
    </r>
  </si>
  <si>
    <t xml:space="preserve">1.2. Will the project include complete streets, or will it be located on an existing complete street? </t>
  </si>
  <si>
    <t>Incorporating livability approaches into economic development strategies can enhance economic competitiveness by encouraging reliable and timely access to employment centers, educational opportunities, services, and other basic needs by workers, as well as giving business expanded access to markets and customers. More transportation choices and well-located housing can reduce employee transportation and housing costs and reduce business parking costs. Livability approaches can also be a catalyst for reinvesting in aging suburban corridors, restoring complete streets and networks, and revitalizing rural small towns and historic districts. Reinvented suburban corridors and revitalized main streets are prime targets for business reinvestment, especially when coupled with public infrastructure investments, an adopted plan, and new codes that support innovative project design. Preserving and supporting existing communities typically makes more efficient use of existing infrastructure and reduces long-term operating and maintenance costs. The questions in this section assess the extent to which a project will improve economic conditions for local residents, the host community, and the State of Rhode Island.</t>
  </si>
  <si>
    <t>5.5. Did the developer/sponsor use any of the following community involvement methods during the project's design?</t>
  </si>
  <si>
    <t xml:space="preserve">How communities develop affects both the natural environment and public health. Development can result in replacement of natural areas and wildlife habitat with impervious surfaces such as concrete or asphalt. Development patterns and practices also indirectly affect environmental quality because they influence how people get around. Sustainable development encourages fewer and shorter vehicle trips, resulting in lower emissions of air pollutants and greenhouse gases. How developments handle stormwater affects water quality. Cleaning up and redeveloping a brownfield can remove blight and environmental contamination from a community. Green construction practices can reduce energy consumption and operating costs, while improving indoor air quality. Development patterns affect public health in many ways. More compact, connected communities and active transportation choices can increase physical activity, as well as access to healthy food. By reducing dependence on automobiles, sustainable development reduces air emissions, thus decreasing the incidence of respiratory illnesses. </t>
  </si>
  <si>
    <r>
      <rPr>
        <b/>
        <sz val="10"/>
        <color indexed="8"/>
        <rFont val="Arial"/>
        <family val="2"/>
      </rPr>
      <t>1.5.</t>
    </r>
    <r>
      <rPr>
        <sz val="10"/>
        <color theme="1"/>
        <rFont val="Arial"/>
        <family val="2"/>
      </rPr>
      <t xml:space="preserve"> Please provide any additional information on how the project will help to ensure that all citizens have access to multiple modes of transportation for commuting and for other trips.</t>
    </r>
  </si>
  <si>
    <r>
      <rPr>
        <b/>
        <u val="single"/>
        <sz val="10"/>
        <color indexed="8"/>
        <rFont val="Arial"/>
        <family val="2"/>
      </rPr>
      <t>Retail</t>
    </r>
    <r>
      <rPr>
        <sz val="10"/>
        <color theme="1"/>
        <rFont val="Arial"/>
        <family val="2"/>
      </rPr>
      <t xml:space="preserve">: supermarket, other retail food market with produce, pharmacy, hardware. 
</t>
    </r>
    <r>
      <rPr>
        <b/>
        <u val="single"/>
        <sz val="10"/>
        <color indexed="8"/>
        <rFont val="Arial"/>
        <family val="2"/>
      </rPr>
      <t>Services</t>
    </r>
    <r>
      <rPr>
        <sz val="10"/>
        <color theme="1"/>
        <rFont val="Arial"/>
        <family val="2"/>
      </rPr>
      <t xml:space="preserve">: primary health care, bank/credit union, gym/fitness center, laundry/dry cleaner, eating establishment, licensed child care. 
</t>
    </r>
    <r>
      <rPr>
        <b/>
        <u val="single"/>
        <sz val="10"/>
        <color indexed="8"/>
        <rFont val="Arial"/>
        <family val="2"/>
      </rPr>
      <t>Community Facilities</t>
    </r>
    <r>
      <rPr>
        <sz val="10"/>
        <color theme="1"/>
        <rFont val="Arial"/>
        <family val="2"/>
      </rPr>
      <t>: police or fire station, public library, post office, educational facility (e.g., K-12 school, community college), place of worship, public recreation facility (e.g., park, ballfield, swimming pool), cultural arts facility (e.g., museum, performing arts).</t>
    </r>
  </si>
  <si>
    <t>5.4. Is the project consistent with the approved local comprehensive plan and any other place-specific plans (e.g., corridor, neighborhood)?</t>
  </si>
  <si>
    <t>C</t>
  </si>
  <si>
    <r>
      <t>Brownfields:</t>
    </r>
    <r>
      <rPr>
        <sz val="10"/>
        <color theme="1"/>
        <rFont val="Arial"/>
        <family val="2"/>
      </rPr>
      <t xml:space="preserve"> Brownfields are formerly used sites (typically industrial) that may have (or may be perceived to have) contamination issues. By cleaning up and reusing a brownfield, a project avoids the use of previously undeveloped land. Also, brownfield sites typically already have access to existing infrastructure such as roads and utilities.</t>
    </r>
  </si>
  <si>
    <r>
      <rPr>
        <b/>
        <sz val="10"/>
        <color indexed="8"/>
        <rFont val="Arial"/>
        <family val="2"/>
      </rPr>
      <t>Proximity to Scheduled Transit Service:</t>
    </r>
    <r>
      <rPr>
        <sz val="10"/>
        <color theme="1"/>
        <rFont val="Arial"/>
        <family val="2"/>
      </rPr>
      <t xml:space="preserve"> Locating a residential project within walking distance of scheduled transit service makes it more likely that future residents will use transit for a portion of their trips. Similarly, locating a non-residential project near scheduled transit service makes it more likely that employees, customers, and other visitors will use transit to get there.</t>
    </r>
  </si>
  <si>
    <t>1.1. How close will the project be to a stop or station for scheduled public transit (bus or rail)? Walking distance from the project's proposed location to the nearest transit stop can be calculated using RIPTA's Google Maps Trip Planner (http://www.ripta.com/trips/trips.php).</t>
  </si>
  <si>
    <r>
      <t xml:space="preserve">Proximity to Water &amp; Sewer Infrastructure: </t>
    </r>
    <r>
      <rPr>
        <sz val="10"/>
        <color theme="1"/>
        <rFont val="Arial"/>
        <family val="2"/>
      </rPr>
      <t>Locating a project in close proximity to existing utility infrastructure encourages more resource-efficient development of land, reduces development costs, and conserves energy.</t>
    </r>
  </si>
  <si>
    <r>
      <t>Consistency with Land Use 2025:</t>
    </r>
    <r>
      <rPr>
        <sz val="10"/>
        <color theme="1"/>
        <rFont val="Arial"/>
        <family val="2"/>
      </rPr>
      <t xml:space="preserve"> The purpose of </t>
    </r>
    <r>
      <rPr>
        <i/>
        <sz val="10"/>
        <color indexed="8"/>
        <rFont val="Arial"/>
        <family val="2"/>
      </rPr>
      <t>Land Use 2025: Rhode Island State Land Use Policies and Plan</t>
    </r>
    <r>
      <rPr>
        <sz val="10"/>
        <color theme="1"/>
        <rFont val="Arial"/>
        <family val="2"/>
      </rPr>
      <t xml:space="preserve"> is to guide future land use and development and to present State Guide Plan policies under which State and local land development activities will be reviewed for consistency. Land Use 2025 proposes growth within an urban services boundary and in selected centers in rural and suburban communities to provide growth opportunities throughout the state.</t>
    </r>
  </si>
  <si>
    <r>
      <rPr>
        <b/>
        <sz val="10"/>
        <color indexed="8"/>
        <rFont val="Arial"/>
        <family val="2"/>
      </rPr>
      <t>Open Response:</t>
    </r>
    <r>
      <rPr>
        <sz val="10"/>
        <color theme="1"/>
        <rFont val="Arial"/>
        <family val="2"/>
      </rPr>
      <t xml:space="preserve"> This question provides an opportunity for the applicant to note any other housing-related aspects of the project that were not addressed by the other questions in this category.</t>
    </r>
  </si>
  <si>
    <r>
      <rPr>
        <b/>
        <sz val="10"/>
        <color indexed="8"/>
        <rFont val="Arial"/>
        <family val="2"/>
      </rPr>
      <t>Open Response:</t>
    </r>
    <r>
      <rPr>
        <sz val="10"/>
        <color theme="1"/>
        <rFont val="Arial"/>
        <family val="2"/>
      </rPr>
      <t xml:space="preserve"> This question provides an opportunity for the applicant to note any other aspects of the project that enhance the livability of existing communities or designated growth centers. </t>
    </r>
  </si>
  <si>
    <r>
      <rPr>
        <b/>
        <sz val="10"/>
        <color indexed="8"/>
        <rFont val="Arial"/>
        <family val="2"/>
      </rPr>
      <t xml:space="preserve">Open Response: </t>
    </r>
    <r>
      <rPr>
        <sz val="10"/>
        <color theme="1"/>
        <rFont val="Arial"/>
        <family val="2"/>
      </rPr>
      <t>This question provides an opportunity for the applicant to note any other information about community character and collaboration that was not addressed by the other questions in this category.</t>
    </r>
  </si>
  <si>
    <r>
      <rPr>
        <b/>
        <sz val="10"/>
        <color indexed="8"/>
        <rFont val="Arial"/>
        <family val="2"/>
      </rPr>
      <t>Open Response:</t>
    </r>
    <r>
      <rPr>
        <sz val="10"/>
        <color theme="1"/>
        <rFont val="Arial"/>
        <family val="2"/>
      </rPr>
      <t xml:space="preserve"> This question provides an opportunity for the applicant to note any other environmental or public health aspects of the project that were not addressed by the other questions in this category.</t>
    </r>
  </si>
  <si>
    <r>
      <rPr>
        <b/>
        <sz val="10"/>
        <color indexed="8"/>
        <rFont val="Arial"/>
        <family val="2"/>
      </rPr>
      <t>Open Response:</t>
    </r>
    <r>
      <rPr>
        <sz val="10"/>
        <color theme="1"/>
        <rFont val="Arial"/>
        <family val="2"/>
      </rPr>
      <t xml:space="preserve"> This question provides an opportunity for the applicant to note any other transportation-related aspects of the project that were not addressed by the other questions in this category.</t>
    </r>
  </si>
  <si>
    <r>
      <rPr>
        <b/>
        <sz val="10"/>
        <color indexed="8"/>
        <rFont val="Arial"/>
        <family val="2"/>
      </rPr>
      <t>Open Response:</t>
    </r>
    <r>
      <rPr>
        <sz val="10"/>
        <color theme="1"/>
        <rFont val="Arial"/>
        <family val="2"/>
      </rPr>
      <t xml:space="preserve"> These two questions provide an opportunity for the applicant to note any other economic development and job creation aspects of the project that were not addressed by the other questions in this category.</t>
    </r>
  </si>
  <si>
    <r>
      <t xml:space="preserve">Preservation of Environmentally Sensitive Land: </t>
    </r>
    <r>
      <rPr>
        <sz val="10"/>
        <color theme="1"/>
        <rFont val="Arial"/>
        <family val="2"/>
      </rPr>
      <t>Proper site selection avoids damage to or loss of fragile and scarce environmental resources.</t>
    </r>
  </si>
  <si>
    <t>6.4. Will the project: (1) set aside at least 10% of total acreage as public open space, or (2) if within the urban services boundary, be located within ¼ mile of a dedicated public open space of at least ¾ acre?</t>
  </si>
  <si>
    <r>
      <t>Green Building:</t>
    </r>
    <r>
      <rPr>
        <sz val="10"/>
        <color theme="1"/>
        <rFont val="Arial"/>
        <family val="2"/>
      </rPr>
      <t xml:space="preserve"> Green building techniques provide both environmental and health benefits. Environmental benefits derive from the use of building designs, materials, and appliances that reduce the use of energy and water, as well as from the use of materials with other environmental benefits (e.g., made with recycled content). Health benefits result from the use of building designs and materials that reduce exposure to potentially harmful substances, such as mold, lead, radon, or volatile organic compounds (VOCs). </t>
    </r>
  </si>
  <si>
    <r>
      <t>Energy Efficiency:</t>
    </r>
    <r>
      <rPr>
        <sz val="10"/>
        <color theme="1"/>
        <rFont val="Arial"/>
        <family val="2"/>
      </rPr>
      <t xml:space="preserve"> Energy-efficient homes achieve energy savings through heating, cooling, hot water, lighting, and appliance efficiencies, which improve resident comfort, reduce operating costs, and decrease emissions of air pollutants and greenhouse gases.</t>
    </r>
  </si>
  <si>
    <r>
      <t>Renewable Energy:</t>
    </r>
    <r>
      <rPr>
        <sz val="10"/>
        <color theme="1"/>
        <rFont val="Arial"/>
        <family val="2"/>
      </rPr>
      <t xml:space="preserve"> Renewable energy reduces environmental impacts that are associated with energy sourced and produced from fossil fuels. Use of on-site renewable energy can also result in energy cost savings.</t>
    </r>
  </si>
  <si>
    <r>
      <t>Stormwater Management:</t>
    </r>
    <r>
      <rPr>
        <sz val="10"/>
        <color theme="1"/>
        <rFont val="Arial"/>
        <family val="2"/>
      </rPr>
      <t xml:space="preserve"> Reducing or eliminating stormwater runoff through design and management techniques increases on-site filtration, reduces the amount of pollutants from entering waterways, and decreases soil erosion. In December 2010, Rhode Island revised its stormwater requirements to incorporate low-impact development techniques as the primary method of stormwater control for developments. Use of these techniques helps to reduce net runoff and ensure adequate groundwater recharge. Points are awarded to projects that exceed the state's updated requirements or meet them even if not required to do so.</t>
    </r>
  </si>
  <si>
    <r>
      <rPr>
        <b/>
        <sz val="10"/>
        <color indexed="8"/>
        <rFont val="Arial"/>
        <family val="2"/>
      </rPr>
      <t>Open Space:</t>
    </r>
    <r>
      <rPr>
        <sz val="10"/>
        <color theme="1"/>
        <rFont val="Arial"/>
        <family val="2"/>
      </rPr>
      <t xml:space="preserve"> Open space preservation promotes livability by preserving critical environmental areas, improving community quality of life, and guiding new growth into existing communities. </t>
    </r>
  </si>
  <si>
    <t>4.2. If the project will be located outside the urban services boundary, will it require an extension of the water or sewer service in the area?</t>
  </si>
  <si>
    <r>
      <t>Workforce Training:</t>
    </r>
    <r>
      <rPr>
        <sz val="10"/>
        <color theme="1"/>
        <rFont val="Arial"/>
        <family val="2"/>
      </rPr>
      <t xml:space="preserve"> Projects that include a workforce training component will enhance the economic competitiveness of the community and Rhode Island by improving the skills of those working on the project or future employees at the project location.</t>
    </r>
  </si>
  <si>
    <t>3.3. Will the project be located in an area designated or targeted for reinvestment (e.g., state enterprise zone)?</t>
  </si>
  <si>
    <r>
      <t xml:space="preserve">Access to Fresh Produce: </t>
    </r>
    <r>
      <rPr>
        <sz val="10"/>
        <rFont val="Arial"/>
        <family val="2"/>
      </rPr>
      <t>Good nutrition is vital to good health, disease prevention, and the growth and development of children and adolescents</t>
    </r>
    <r>
      <rPr>
        <b/>
        <sz val="10"/>
        <rFont val="Arial"/>
        <family val="2"/>
      </rPr>
      <t xml:space="preserve">. </t>
    </r>
    <r>
      <rPr>
        <sz val="10"/>
        <rFont val="Arial"/>
        <family val="2"/>
      </rPr>
      <t>Low-income and underserved communities often have limited access to stores that sell healthy food, especially high-quality fruits and vegetables. In addition, rural communities often have a higher number of convenience stores where healthy foods are less available than in larger, retail food markets.</t>
    </r>
  </si>
  <si>
    <t xml:space="preserve">6.9. If the project will be residential or will include a residential component, will it improve the availability of fresh produce through at least one of the following means?
</t>
  </si>
  <si>
    <t>– Be located within ½ mile of a supermarket or a weekly farmer's market
– Provide a drop-off site for community-supported agriculture
– Provide an appropriate space for a community garden or be located within ¼ mile of an off-site community garden</t>
  </si>
  <si>
    <t>– Meet with the local project review staff to discuss a concept plan prior to formal submittal.</t>
  </si>
  <si>
    <t>– Engage key stakeholders and the surrounding community in a planning charrette prior to project design.</t>
  </si>
  <si>
    <t>– Attend local neighborhood meetings to present project plans and get feedback.</t>
  </si>
  <si>
    <t>– Post information about the proposed project on an easily located and navigable website.</t>
  </si>
  <si>
    <t>– Conduct written or in-person outreach to non-English speaking populations in their native language.</t>
  </si>
  <si>
    <t>1.5. In the space provided on the next worksheet labeled "Written Responses," please provide any additional information on how the project will help to ensure that all citizens have access to multiple modes of transportation for commuting and for other trips.</t>
  </si>
  <si>
    <t>3.5. In the space provided on the next worksheet  labeled "Written Responses," please provide any additional information on how the project would promote economic development and job creation in appropriate areas.</t>
  </si>
  <si>
    <t>3.6. In the space provided on the next worksheet  labeled "Written Responses," please provide any additional information about the project's likely fiscal impacts and benefits for the host community and the State of Rhode Island.</t>
  </si>
  <si>
    <t>5.6. In the space provided on the next worksheet labeled "Written Responses," please provide any additional information about how the project is consistent with the history and future plans of the host community. Also summarize efforts to engage the community in the project siting and design process.</t>
  </si>
  <si>
    <t>6.11. In the space provided on the next worksheet labeled "Written Responses," please provide any additional information on how the project would contribute to the protection of the natural environment or the improvement of public health, such as by encouraging active living, improving access to healthy food, or increasing the supply of healthy housing (i.e., housing free of health hazards such as lead, radon, or mold).</t>
  </si>
  <si>
    <t xml:space="preserve">KeepSpace Project Selection Tool </t>
  </si>
  <si>
    <t>4.4. Will the project contain a mix of different uses (e.g., housing, retail, office, commercial/retail, services, institutional) within the project site, or will it provide one or more new land uses within ½ mile of the project?</t>
  </si>
  <si>
    <r>
      <t>Mix of Uses:</t>
    </r>
    <r>
      <rPr>
        <sz val="10"/>
        <color theme="1"/>
        <rFont val="Arial"/>
        <family val="2"/>
      </rPr>
      <t xml:space="preserve"> Mixing land uses at a project site (or adding new land uses to a neighborhood) can shorten travel distances and make it more likely that people will use alternative modes of transportation such as walking, bicycling, or transit. </t>
    </r>
  </si>
  <si>
    <r>
      <t xml:space="preserve">Adjacency to Existing Development: </t>
    </r>
    <r>
      <rPr>
        <sz val="10"/>
        <color theme="1"/>
        <rFont val="Arial"/>
        <family val="2"/>
      </rPr>
      <t>Locating a project adjacent to existing development encourages more resource-efficient development of land, reduces development costs, and conserves energy. It also can reduce travel distances and costs for those coming to and from the project site.</t>
    </r>
  </si>
  <si>
    <t>4.3. Will at least 50% of the project's perimeter border on existing development?</t>
  </si>
  <si>
    <r>
      <t>Housing for High-Priority Populations:</t>
    </r>
    <r>
      <rPr>
        <sz val="10"/>
        <color theme="1"/>
        <rFont val="Arial"/>
        <family val="2"/>
      </rPr>
      <t xml:space="preserve"> In Rhode Island and elsewhere, there is a critical need for housing that serves extremely low-income households and persons with special needs.</t>
    </r>
  </si>
  <si>
    <r>
      <rPr>
        <b/>
        <sz val="10"/>
        <color indexed="8"/>
        <rFont val="Arial"/>
        <family val="2"/>
      </rPr>
      <t>Consistency with Existing Plans:</t>
    </r>
    <r>
      <rPr>
        <sz val="10"/>
        <color theme="1"/>
        <rFont val="Arial"/>
        <family val="2"/>
      </rPr>
      <t xml:space="preserve"> Rhode Island state law requires each city or town to prepare a local comprehensive plan that indicates how the city or town intends to guide its future development. These plans are reviewed and approved by the state's Department of Administration. A proposed project should be consistent with the local comprehensive plan, as well as any other smaller-scale plans that pertain to the project location.</t>
    </r>
  </si>
  <si>
    <r>
      <rPr>
        <b/>
        <sz val="10"/>
        <color indexed="8"/>
        <rFont val="Arial"/>
        <family val="2"/>
      </rPr>
      <t>Consistency with Community Context:</t>
    </r>
    <r>
      <rPr>
        <sz val="10"/>
        <color theme="1"/>
        <rFont val="Arial"/>
        <family val="2"/>
      </rPr>
      <t xml:space="preserve">  Community character is expressed in part through shared architectural, siting, and landscape design elements in the buildings that make up a community or neighborhood.  This character is often incorporated into adopted community plans or vision documents. </t>
    </r>
  </si>
  <si>
    <t>6.2. Will the project preserve land zoned for agricultural or recreational use by building in other locations?</t>
  </si>
  <si>
    <r>
      <t xml:space="preserve">Preservation of Agricultural &amp; Recreational Land: </t>
    </r>
    <r>
      <rPr>
        <sz val="10"/>
        <color theme="1"/>
        <rFont val="Arial"/>
        <family val="2"/>
      </rPr>
      <t xml:space="preserve">Farms contribute to a state's economic development and provide local food and farm vistas, as well as tourism opportunities and wildlife habitat. Recreational lands provide opportunities for residents and visitors to enjoy the outdoors. </t>
    </r>
  </si>
  <si>
    <t>6.10. If a project has a residential component, will the homes be located within ½ mile of parks, playing areas, trails, or other open space areas that are publicly accessible and can facilitate active recreation (e.g. walking, cycling, organized games)?</t>
  </si>
  <si>
    <t>– Within the urban services boundary: ¼ mile</t>
  </si>
  <si>
    <t>– Within a designated growth center that is outside the urban services boundary: ½ mile</t>
  </si>
  <si>
    <t>– Outside the urban services boundary and outside of a designated growth center: 2 miles</t>
  </si>
  <si>
    <t>1.4. Will parking be situated where it does not visually dominate the project from the street and where it allows easy pedestrian access to buildings? If not, will project parking be minimized through means such as shared use?</t>
  </si>
  <si>
    <r>
      <rPr>
        <b/>
        <sz val="10"/>
        <color indexed="8"/>
        <rFont val="Arial"/>
        <family val="2"/>
      </rPr>
      <t xml:space="preserve">Placement of Parking: </t>
    </r>
    <r>
      <rPr>
        <sz val="10"/>
        <color theme="1"/>
        <rFont val="Arial"/>
        <family val="2"/>
      </rPr>
      <t>Parking lots can serve as obstacles between pedestrians and their destinations; excess parking can also increase stormwater runoff. Therefore, the next question asks about the placement of parking for the proposed project. The amount of parking needed for a particular project can be reduced through means such as sharing parking for land uses that have different patterns of parking demand.</t>
    </r>
  </si>
  <si>
    <r>
      <t xml:space="preserve">Job Creation: </t>
    </r>
    <r>
      <rPr>
        <sz val="10"/>
        <color theme="1"/>
        <rFont val="Arial"/>
        <family val="2"/>
      </rPr>
      <t>This question assesses whether a project is likely to promote economic development by creating new permanent jobs within the areas of Rhode Island that are designated as appropriate for development. It includes a wage threshold used by the Rhode Island Economic Development Corporation.</t>
    </r>
  </si>
  <si>
    <r>
      <t xml:space="preserve">Mix of Housing Types: </t>
    </r>
    <r>
      <rPr>
        <sz val="10"/>
        <color theme="1"/>
        <rFont val="Arial"/>
        <family val="2"/>
      </rPr>
      <t>Providing a range of housing choices allows people of all ages and stages of life to find a niche in a community.</t>
    </r>
  </si>
  <si>
    <t>0 to 3</t>
  </si>
  <si>
    <t>3 to 6</t>
  </si>
  <si>
    <t>6 to 9</t>
  </si>
  <si>
    <t>10+</t>
  </si>
  <si>
    <t>3.4. Will the project provide for the retention or relocation of any displaced businesses or residents?</t>
  </si>
  <si>
    <t>– Within urban services boundary: 24 dwelling units per acre.</t>
  </si>
  <si>
    <t>–  Outside of urban services boundary but within a designated growth center: 12 dwelling units per acre.</t>
  </si>
  <si>
    <t>–  Other areas: 6 dwelling units per acre.</t>
  </si>
  <si>
    <t>– Within urban services boundary: Floor Area Ratio of 2.5</t>
  </si>
  <si>
    <r>
      <t xml:space="preserve">– Outside urban services boundary but within a designated growth center: Floor Area Ratio of </t>
    </r>
    <r>
      <rPr>
        <sz val="10"/>
        <rFont val="Arial"/>
        <family val="2"/>
      </rPr>
      <t>1.5</t>
    </r>
  </si>
  <si>
    <t>– Outside urban services boundary or a designated growth center: Floor Area Ratio of 0.5</t>
  </si>
  <si>
    <t xml:space="preserve">5.1. Will the project reuse or rehabilitate historic or other existing buildings in a manner that preserves their scale, materials, and character? </t>
  </si>
  <si>
    <t xml:space="preserve">5.2. Will the project create or enhance community gathering spaces that are open to the public? </t>
  </si>
  <si>
    <r>
      <rPr>
        <b/>
        <sz val="10"/>
        <color indexed="8"/>
        <rFont val="Arial"/>
        <family val="2"/>
      </rPr>
      <t>Community Gathering Spaces:</t>
    </r>
    <r>
      <rPr>
        <sz val="10"/>
        <color theme="1"/>
        <rFont val="Arial"/>
        <family val="2"/>
      </rPr>
      <t xml:space="preserve"> Community spaces contribute to the vitality of a community by providing opportunities for social interaction, physical activity, and entertainment. Such gathering spaces include plazas, squares, parks, and greenways, as well as museums, theaters, and community centers.</t>
    </r>
  </si>
  <si>
    <r>
      <t xml:space="preserve">Range of Housing Prices: </t>
    </r>
    <r>
      <rPr>
        <sz val="10"/>
        <color theme="1"/>
        <rFont val="Arial"/>
        <family val="2"/>
      </rPr>
      <t>Rhode Island's KeepSpace initiative works to ensure that communities provide homes that are affordable to rent or own, especially to those who work close by. Providing a range of housing prices provides people of all income levels the opportunity to live in or near the communities in which they work, which lowers household transportation costs. Diversity of housing prices is defined here as including both affordable and market-rate homes.</t>
    </r>
  </si>
  <si>
    <t xml:space="preserve">4.5. Indicate how many of the service and amenities listed below will be within ½ mile of the project location. Please list the individual facilities and distances in the space provided on the next worksheet labeled "Written Responses." </t>
  </si>
  <si>
    <r>
      <rPr>
        <b/>
        <sz val="10"/>
        <color indexed="8"/>
        <rFont val="Arial"/>
        <family val="2"/>
      </rPr>
      <t>Proximity to Services &amp; Amenities:</t>
    </r>
    <r>
      <rPr>
        <sz val="10"/>
        <color theme="1"/>
        <rFont val="Arial"/>
        <family val="2"/>
      </rPr>
      <t xml:space="preserve"> Having commonly used services and amenities within close proximity of a project location makes it more likely that people will make more trips using alternative modes of transportation such as walking, bicycling, or transit. One source for identifying nearby services and amenities and their distance from a project site is WalkScore (http://www.walkscore.com).</t>
    </r>
  </si>
  <si>
    <r>
      <t xml:space="preserve">Support of Displaced Residents and Businesses: </t>
    </r>
    <r>
      <rPr>
        <sz val="10"/>
        <color theme="1"/>
        <rFont val="Arial"/>
        <family val="2"/>
      </rPr>
      <t>State funds should spur economic development, but not at the cost of residents and existing businesses. Measures should be taken to retain or relocate businesses or residents that will be displaced by a project.</t>
    </r>
  </si>
  <si>
    <r>
      <t xml:space="preserve">4.1. Will the project be located within the urban services boundary or in a designated growth center (i.e., consistent with </t>
    </r>
    <r>
      <rPr>
        <i/>
        <sz val="10"/>
        <color indexed="8"/>
        <rFont val="Arial"/>
        <family val="2"/>
      </rPr>
      <t>Land Use 2025</t>
    </r>
    <r>
      <rPr>
        <sz val="10"/>
        <color theme="1"/>
        <rFont val="Arial"/>
        <family val="2"/>
      </rPr>
      <t>)?</t>
    </r>
  </si>
  <si>
    <t>5.3. Does the project design (if a building) or design guidelines (if a development) incorporate building siting, architecture, and landscaping that fit with the community context?</t>
  </si>
  <si>
    <r>
      <rPr>
        <b/>
        <sz val="10"/>
        <rFont val="Arial"/>
        <family val="2"/>
      </rPr>
      <t>Access to Areas for Physical Activity:</t>
    </r>
    <r>
      <rPr>
        <sz val="10"/>
        <rFont val="Arial"/>
        <family val="2"/>
      </rPr>
      <t xml:space="preserve"> Concerns about rising levels of obesity and cardiovascular disease have led to a considerable amount of attention to how the built environment can be designed to create more opportunities for physical activity. This question addresses residential proximity to playing areas, parks, open space, and trail systems.</t>
    </r>
  </si>
  <si>
    <t xml:space="preserve">2.1. For a residential project, will it offer a mix of housing types, or will it increase the diversity of housing types within the specified range of the project as listed below? </t>
  </si>
  <si>
    <t>2.5. In the space provided on the next worksheet  labeled "Written Responses," please provide any additional information about how the project will improve the diversity and affordability of housing choices in the host community.</t>
  </si>
  <si>
    <t>2.2. Will the project provide a range of housing prices accessible to different income levels, or will it increase the diversity of housing prices within the specified distance of the project location as listed below?</t>
  </si>
  <si>
    <t>4.7. In the space provided on the next worksheet labeled "Written Responses," please provide any additional information on how the project will improve the vitality of an existing community or further the sustainability of a designated growth center.</t>
  </si>
  <si>
    <t>2.3. For a residential project, do the number of dwelling units per acre meet the relevant threshold below?</t>
  </si>
  <si>
    <t xml:space="preserve">Reviewer Score: </t>
  </si>
  <si>
    <r>
      <rPr>
        <b/>
        <sz val="10"/>
        <color indexed="8"/>
        <rFont val="Arial"/>
        <family val="2"/>
      </rPr>
      <t>3.5</t>
    </r>
    <r>
      <rPr>
        <sz val="10"/>
        <color theme="1"/>
        <rFont val="Arial"/>
        <family val="2"/>
      </rPr>
      <t>. Please provide any additional information on how the project would promote economic development and job creation in the host community and the State of Rhode Island.</t>
    </r>
  </si>
  <si>
    <r>
      <rPr>
        <b/>
        <sz val="10"/>
        <color indexed="8"/>
        <rFont val="Arial"/>
        <family val="2"/>
      </rPr>
      <t>3.6</t>
    </r>
    <r>
      <rPr>
        <sz val="10"/>
        <color theme="1"/>
        <rFont val="Arial"/>
        <family val="2"/>
      </rPr>
      <t>. Please provide any additional information about the project's likely fiscal impacts and benefits for the host community and the State of Rhode Island.</t>
    </r>
  </si>
  <si>
    <r>
      <rPr>
        <b/>
        <sz val="10"/>
        <color indexed="8"/>
        <rFont val="Arial"/>
        <family val="2"/>
      </rPr>
      <t>4.7</t>
    </r>
    <r>
      <rPr>
        <sz val="10"/>
        <color theme="1"/>
        <rFont val="Arial"/>
        <family val="2"/>
      </rPr>
      <t>. Please provide any additional information on how the project will improve the vitality of an existing community or further the sustainability of a designated growth center.</t>
    </r>
  </si>
  <si>
    <t xml:space="preserve">Written Responses </t>
  </si>
  <si>
    <r>
      <t xml:space="preserve">Instructions: </t>
    </r>
    <r>
      <rPr>
        <sz val="10"/>
        <color theme="1"/>
        <rFont val="Arial"/>
        <family val="2"/>
      </rPr>
      <t>In the white boxes below, please respond to each of the following questions. Reviewers will assign a score for each response by using the dropdown menu in the green cells after each response. The assigned scores will be shown automatically in the previous worksheet.</t>
    </r>
  </si>
  <si>
    <t>3.1. Can the project be reasonably expected to create new permanent jobs in within the urban services boundary or a designated growth center? (To be counted, jobs must pay wages at least 140% of the federal minimum wage ($10.15 per hour or about $25K per year.)</t>
  </si>
  <si>
    <r>
      <rPr>
        <b/>
        <u val="single"/>
        <sz val="10"/>
        <color indexed="8"/>
        <rFont val="Arial"/>
        <family val="2"/>
      </rPr>
      <t>Instructions</t>
    </r>
    <r>
      <rPr>
        <sz val="10"/>
        <color theme="1"/>
        <rFont val="Arial"/>
        <family val="2"/>
      </rPr>
      <t>: The fields highlighted in yellow contain drop-down boxes. For each question that does not request a written response, the user should click the yellow cell in Column D and select the relevant response for the project. A total number of points for that question is then automatically calculated (multiplying the selected score in column F by the assigned weight in column G to produce a total in column H).  
Each of the six assessment categories also has one or more questions that request a written response. The purpose of these questions is to allow the user to explain how a particular project advances the principles underlying a given assessment category (e.g. transportation choice &amp; accessibility) in ways that are not captured by the other questions in that category. The next worksheet (or tab) in this tool provides space for the user to type a response to each question.  On that same worksheet, the reviewer will evaluate the written response and assign points by choosing a score from the dropdown box below the response area for each question. The reviewer's point awards for the written responses will be automatically reflected on this worksheet in the cells highlighted in green in Column F.</t>
    </r>
  </si>
  <si>
    <r>
      <t xml:space="preserve">Community Involvement: </t>
    </r>
    <r>
      <rPr>
        <sz val="10"/>
        <color theme="1"/>
        <rFont val="Arial"/>
        <family val="2"/>
      </rPr>
      <t>Communities have different needs and will therefore emphasize some livability principles over others when deciding on how they wish to develop. To discern how a project can align with the vision and preferences of a community, project sponsors should solicit the involvement of the people who live and work there. Involving the community early and often in the project development process can improve public support for projects that promote livability.</t>
    </r>
  </si>
  <si>
    <r>
      <t xml:space="preserve">Areas Targeted for Reinvestment: </t>
    </r>
    <r>
      <rPr>
        <sz val="10"/>
        <color theme="1"/>
        <rFont val="Arial"/>
        <family val="2"/>
      </rPr>
      <t>This question awards credit to projects that would be located within a state enterprise zone or other area targeted for reinvestment by the state or federal government. For example,</t>
    </r>
    <r>
      <rPr>
        <b/>
        <sz val="10"/>
        <color indexed="8"/>
        <rFont val="Arial"/>
        <family val="2"/>
      </rPr>
      <t xml:space="preserve"> </t>
    </r>
    <r>
      <rPr>
        <sz val="10"/>
        <color theme="1"/>
        <rFont val="Arial"/>
        <family val="2"/>
      </rPr>
      <t xml:space="preserve">Rhode Island has designated state enterprise zones to encourage increased employment at facilities located in those zones.(see http://www.riedc.com/business-services/enterprise-zones). </t>
    </r>
  </si>
  <si>
    <t xml:space="preserve">4.6. For a non-residential or mixed-use project, will the density meet the relevant threshold for Floor Area Ratio? </t>
  </si>
  <si>
    <r>
      <t xml:space="preserve">Use of Historic and Other Existing Buildings: </t>
    </r>
    <r>
      <rPr>
        <sz val="10"/>
        <color theme="1"/>
        <rFont val="Arial"/>
        <family val="2"/>
      </rPr>
      <t>Preservation or adaptive reuse of historic and other existing buildings can be more resource-efficient than new construction, in part because such buildings are already tied into public infrastructure. Historic buildings also make a unique contribution to community character.</t>
    </r>
  </si>
  <si>
    <r>
      <rPr>
        <b/>
        <sz val="10"/>
        <color indexed="8"/>
        <rFont val="Arial"/>
        <family val="2"/>
      </rPr>
      <t>Complete Streets:</t>
    </r>
    <r>
      <rPr>
        <sz val="10"/>
        <color theme="1"/>
        <rFont val="Arial"/>
        <family val="2"/>
      </rPr>
      <t xml:space="preserve"> Complete streets are those that adequately provide for all roadway users, including bicyclists, pedestrians, transit riders, and motorists, to the extent appropriate to the function and context of the street. For example, to facilitate walking and bicycling where appropriate, a project should include sidewalks and well-marked crosswalks, bicycle lanes, and street trees. For more info on complete streets, see www.completestreets.org/webdocs/cs-brochure-features.pdf. </t>
    </r>
  </si>
  <si>
    <t>2.4. Will the project include apartments serving extremely low-income households or those with special needs (per RI agency definitions)?</t>
  </si>
  <si>
    <r>
      <rPr>
        <b/>
        <sz val="10"/>
        <rFont val="Arial"/>
        <family val="2"/>
      </rPr>
      <t xml:space="preserve">
Introduction</t>
    </r>
    <r>
      <rPr>
        <sz val="10"/>
        <rFont val="Arial"/>
        <family val="2"/>
      </rPr>
      <t xml:space="preserve">
KeepSpace is a voluntary body for Rhode Island state agencies and statewide nonprofits founded in 2007 to better coordinate efforts to promote more sustainable communities within the state. KeepSpace was awarded assistance from the U.S. Environmental Protection Agency (EPA) to help KeepSpace partners better prioritize state and federal resources so that investments in housing, economic development, transportation, and infrastructure are consistent with the state’s Land Use 2025 plan and the Livability Principles of the HUD-DOT-EPA Partnership for Sustainable Communities.
This project selection tool is one of the products resulting from EPA's assistance. The tool is intended to help KeepSpace partners assess and prioritize projects seeking funding in a clear, transparent, and streamlined manner. It was developed through a process that included: (1) an analysis of existing project assessment and selection tools from across the country; (2) interviews with representatives of Rhode Island state agencies, local governments, and nonprofit organizations; and (3) a review workshop for state and local stakeholders. While a variety of more complex tools were reviewed, the general consensus among interviewees and workshop participants was that a tool that was relatively simple and easy to use would be more likely to be incorporated into state agency funding decisions.
The KeepSpace tool is intended to help funding agencies review six different aspects of a proposed project that contribute to its sustainability and cost-effectiveness:
1. Transportation Choice &amp; Accessibility
2. Housing Choice &amp; Affordability
3. Economic Development
4. Support of Existing Communities &amp; Designated Growth Centers
5. Community Character &amp; Collaboration
6. Environmental Protection &amp; Public Health
Each of the six assessment categories contains a mix of types of questions. Some are simply "yes/no," whereas others provide a range of possible responses, and still others request a written response. The total points available in each category are roughly equal (20 to 24 points). However, the maximum number of points achievable will depend on the type of project being evaluated, because not all questions will necessarily be relevant to every project type. Specific funding programs may choose to leave out certain criteria or increase the weighting assigned to others. The maximum available score may change if any adjustments are made to the weighting and points. The values in the weighting column are all set equal to 1, but they can be adjusted over time to suit evolving needs, preferences, or annual funding agency priorities. The tool was developed primarily to review applications for competitive funding for development-type projects</t>
    </r>
    <r>
      <rPr>
        <sz val="10"/>
        <rFont val="Calibri"/>
        <family val="2"/>
      </rPr>
      <t>—</t>
    </r>
    <r>
      <rPr>
        <sz val="10"/>
        <rFont val="Arial"/>
        <family val="2"/>
      </rPr>
      <t xml:space="preserve">including new buildings and neighborhoods, and rehab of existing buildings and complexes—incorporating housing, retail/commercial, mixed use, industrial, employment, recreational, civic and cultural uses. It can also be applied to review of funding and siting decisions for some types of transportation projects and other investments like schools, libraries, health facilities, etc. In some cases, only certain categories or criteria might apply. In addition, the metrics and rationale for individual criteria or entire categories can be incorporated directly into state agency program and grant language. 
Rhode Island's </t>
    </r>
    <r>
      <rPr>
        <i/>
        <sz val="10"/>
        <rFont val="Arial"/>
        <family val="2"/>
      </rPr>
      <t>Land Use 2025: State Land Use Policies</t>
    </r>
    <r>
      <rPr>
        <sz val="10"/>
        <rFont val="Arial"/>
        <family val="2"/>
      </rPr>
      <t xml:space="preserve"> and Plan guides land use and development in the state and presents State Guide Plan policies under which State and local land development activities will be reviewed for consistency. </t>
    </r>
    <r>
      <rPr>
        <i/>
        <sz val="10"/>
        <rFont val="Arial"/>
        <family val="2"/>
      </rPr>
      <t>Land Use 2025</t>
    </r>
    <r>
      <rPr>
        <sz val="10"/>
        <rFont val="Arial"/>
        <family val="2"/>
      </rPr>
      <t xml:space="preserve"> identifies an urban services boundary within the state, which is based upon a detailed land capability and suitability analysis that demonstrates the capacity of this area to accommodate future growth. The Plan directs the state and communities to concentrate growth inside the urban services boundary and within locally designated centers in rural and suburban areas. This project selection tool uses this distinction among areas within the urban services boundary, designated growth centers, and the remainder of the state. Those seeking to adapt this tool for use outside of Rhode Island may need to substitute another way of distinguishing among different development settings (e.g., urban/suburban/rural), change distance ranges or density, or make other adjustments to individual criteria.</t>
    </r>
  </si>
  <si>
    <t xml:space="preserve">Providing more transportation choices such as public transit, walking, or bicycling can provide access to more destinations, decrease household transportation costs, reduce energy costs and dependence on foreign oil, improve air quality, decrease greenhouse gas emissions, and promote public health. The questions in this section assess the extent to which a project would enable or encourage the use of multiple modes of transportation. Traditional neighborhoods – with smaller blocks, a connected grid of streets, shaded sidewalks, safe street crossings, and moderate density – can be serviced well by transit. Locating housing and commerce closer together and adjacent to transit has been shown to increase walking and transit usage. Increasing transportation choice and multimodal mobility is especially critical for residents (typically 1/3 in most communities) who may not have full access to driving – young, old, disabled, or economically challenged.   </t>
  </si>
  <si>
    <r>
      <t>Connectivity and Choice:</t>
    </r>
    <r>
      <rPr>
        <sz val="10"/>
        <color theme="1"/>
        <rFont val="Arial"/>
        <family val="2"/>
      </rPr>
      <t xml:space="preserve"> An interconnected street network</t>
    </r>
    <r>
      <rPr>
        <sz val="10"/>
        <color indexed="8"/>
        <rFont val="Calibri"/>
        <family val="2"/>
      </rPr>
      <t>—</t>
    </r>
    <r>
      <rPr>
        <sz val="10"/>
        <color theme="1"/>
        <rFont val="Arial"/>
        <family val="2"/>
      </rPr>
      <t xml:space="preserve">like those found in traditional downtowns and neighborhoods—supports walking, biking, and transit access, and can make all trips shorter. A connected grid of streets can also allow more streets to have fewer lanes - making them easier to cross and more pleasant to walk or live on - compared to forcing all traffic onto wider, fast-moving highways. </t>
    </r>
  </si>
  <si>
    <t xml:space="preserve">One of the KeepSpace Community Elements is "A Good Home," or a "safe, healthy, inviting place that is affordable to rent or own, especially to those who work close by." Similarly, one of the Livability Principles is to promote equitable, affordable housing choices. The questions in this section assess the extent to which a project would increase the diversity of housing types and housing prices in a neighborhood. This section also assesses how compact a residential development would be, which affects the cost of providing public services, as well as the transportation choices made by residents.
Developments that provide only large single family lots prevent a true mix of housing within a neighborhood—for differing ages, incomes, family size and types—and for family members to stay in or near the same neighborhood as they grow up, move out, start their own families, or grow older. Providing a variety of lot and unit sizes, building types, prices, and rents creates opportunities for younger families, singles, seniors and a greater variety of incomes to be within the same neighborhood. Smaller lot sizes and mixed use, compact development like that in traditional neighborhoods can improve housing choice, affordability, walkability, and water quality. 
Creating Accessory Dwelling Units (ADUs) on existing lots—a converted garage or basement, or new cottage—can give homeowners extra income, provide well-managed rentals, and allow homeowners to age in place when they choose to downsize. When considering affordability, it is also important to consider the combined cost of housing and transportation.  Questions in other sections regarding proximity to transit and other services will encourage projects that result in lower transportation costs for residents, employees, or other visitors.   </t>
  </si>
  <si>
    <r>
      <t xml:space="preserve">Compact Residential Development: </t>
    </r>
    <r>
      <rPr>
        <sz val="10"/>
        <color theme="1"/>
        <rFont val="Arial"/>
        <family val="2"/>
      </rPr>
      <t>Compact site design is necessary to support wider transportation choices, because minimum levels of density are required to make public transit networks viable. Compact development also provides cost savings for localities, because it is cheaper on a per-unit basis to provide and maintain services like water, sewer, electricity, and other utilities in more compact neighborhoods. Compact development also allows provides and protects more open, undeveloped land that would exist otherwise to absorb and filter rain water, reduce flooding and stormwater drainage needs, and lowers the amount of pollution washing into our streams, rivers, and lakes.
Compact development is critical to establishing viable transit service. Generally accepted principals are that 6 to 7 dwelling units per acre is the minimum needed to support scheduled bus service, and 12 to 13 units per acre is preferable for more frequent bus service.
Density can be calculated by dividing the total dwelling units after construction by the acreage of the entire tract, minus the dedicated acreage of public street rights of way, riparian and wetland buffers, open space that has been dedicated through a conservation program, and other non-buildable areas.</t>
    </r>
  </si>
  <si>
    <t xml:space="preserve">Focusing investment on existing communities—through strategies like transit oriented, mixed-use development, and land recycling—can increase community revitalization, reduce public infrastructure costs, and help safeguard rural landscapes and natural resources. Compact development within or adjacent to existing neighborhoods and served by existing infrastructure minimizes land consumption, reduces development costs and long-term infrastructure operating and maintenance costs, conserves energy, and increases walkability and the viability of transit service. Mixing the uses (housing, retail, office, commercial/retail, services, institutional) and putting services closer together (i.e., designing commercial developments with a higher "floor area ratio" or FAR) also supports walking, bicycling, transit service, and shorter driving trips. Supporting more active transportation choices—through walking, bicycling, and access to parks and recreation—can improve health by encouraging regular exercise as part of daily living. </t>
  </si>
  <si>
    <r>
      <t>Compact Non-Residential or Mixed-Use Development:</t>
    </r>
    <r>
      <rPr>
        <sz val="10"/>
        <color theme="1"/>
        <rFont val="Arial"/>
        <family val="2"/>
      </rPr>
      <t xml:space="preserve"> Compact building design is necessary to support wider transportation choices, and it can reduce the cost of providing public services such as water and sewer. Compact development also relieves development pressure on undeveloped land. For non-residential or mixed-use structures, a commonly used metric to describe density is Floor Area Ratio (FAR), which is the ratio of the floor area of a building to the area of the lot on which the building is located.</t>
    </r>
  </si>
  <si>
    <r>
      <rPr>
        <b/>
        <u val="single"/>
        <sz val="10"/>
        <color indexed="8"/>
        <rFont val="Arial"/>
        <family val="2"/>
      </rPr>
      <t>Retail:</t>
    </r>
    <r>
      <rPr>
        <sz val="10"/>
        <color theme="1"/>
        <rFont val="Arial"/>
        <family val="2"/>
      </rPr>
      <t xml:space="preserve"> supermarket, other retail food market with produce, pharmacy, hardware.
</t>
    </r>
    <r>
      <rPr>
        <b/>
        <u val="single"/>
        <sz val="10"/>
        <color indexed="8"/>
        <rFont val="Arial"/>
        <family val="2"/>
      </rPr>
      <t>Services</t>
    </r>
    <r>
      <rPr>
        <sz val="10"/>
        <color theme="1"/>
        <rFont val="Arial"/>
        <family val="2"/>
      </rPr>
      <t xml:space="preserve">: primary health care, bank/credit union, gym/fitness center, laundry/dry cleaner, eating establishment, licensed child care. 
</t>
    </r>
    <r>
      <rPr>
        <b/>
        <u val="single"/>
        <sz val="10"/>
        <color indexed="8"/>
        <rFont val="Arial"/>
        <family val="2"/>
      </rPr>
      <t>Community Facilities:</t>
    </r>
    <r>
      <rPr>
        <sz val="10"/>
        <color theme="1"/>
        <rFont val="Arial"/>
        <family val="2"/>
      </rPr>
      <t xml:space="preserve"> police or fire station, public library, post office, educational facility (e.g., K-12 school, community college), place of worship, public recreation facility (e.g., park, ball field, swimming pool), cultural arts facility (e.g., museum, performing arts). </t>
    </r>
  </si>
  <si>
    <t xml:space="preserve">Community character is usually reflected in values and goals that are built into local plans and visions, best developed through a collaborative process. A clear set of principles, developed in a broad community process (including development stakeholders) and incorporated into locally adopted plans and policies, can provide a framework for determining whether proposed projects are achieving  sustainability goals and will fit in with desired community character. This can include treasured historic and cultural resources, rural landscapes and working lands, historic architecture and neighborhood parks, coastlines and harbors, or downtown streetscapes. Appropriate building design and siting that reflects that character while providing modern amenities can increase acceptance of growth and development, especially for more dense development in existing neighborhoods. For homes in developments that will be constructed building by building over time, a set of design guidelines can help ensure that each phase or block will also meet the community's expectations. In addition to conforming with adopted plans, a variety of collaborative community involvement methods can help make sure that development fits with community context. </t>
  </si>
  <si>
    <r>
      <t xml:space="preserve">6.6. Will new or rehabilitated structures exceed the energy efficiency standards incorporated into the applicable state building code?                                                                                   </t>
    </r>
    <r>
      <rPr>
        <i/>
        <sz val="10"/>
        <color indexed="8"/>
        <rFont val="Arial"/>
        <family val="2"/>
      </rPr>
      <t>(SBC-8 State Energy Conservation Code (non-residential) or Rhode Island One and Two Family Dwelling Code (residential)).</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</si>
</sst>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font>
      <sz val="10"/>
      <color theme="1"/>
      <name val="Arial"/>
      <family val="2"/>
    </font>
    <font>
      <sz val="11"/>
      <color indexed="8"/>
      <name val="Calibri"/>
      <family val="2"/>
    </font>
    <font>
      <b/>
      <sz val="10"/>
      <color indexed="8"/>
      <name val="Arial"/>
      <family val="2"/>
    </font>
    <font>
      <sz val="10"/>
      <name val="Arial"/>
      <family val="2"/>
    </font>
    <font>
      <b/>
      <sz val="10"/>
      <name val="Arial"/>
      <family val="2"/>
    </font>
    <font>
      <i/>
      <sz val="10"/>
      <color indexed="8"/>
      <name val="Arial"/>
      <family val="2"/>
    </font>
    <font>
      <b/>
      <u val="single"/>
      <sz val="10"/>
      <color indexed="8"/>
      <name val="Arial"/>
      <family val="2"/>
    </font>
    <font>
      <i/>
      <sz val="10"/>
      <name val="Arial"/>
      <family val="2"/>
    </font>
    <font>
      <b/>
      <sz val="14"/>
      <name val="Arial"/>
      <family val="2"/>
    </font>
    <font>
      <sz val="10"/>
      <name val="Calibri"/>
      <family val="2"/>
    </font>
    <font>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color indexed="8"/>
      <name val="Arial"/>
      <family val="2"/>
    </font>
    <font>
      <b/>
      <i/>
      <sz val="12"/>
      <color indexed="8"/>
      <name val="Arial"/>
      <family val="2"/>
    </font>
    <font>
      <b/>
      <i/>
      <sz val="12"/>
      <color indexed="10"/>
      <name val="Arial"/>
      <family val="2"/>
    </font>
    <font>
      <sz val="11"/>
      <color indexed="8"/>
      <name val="Arial"/>
      <family val="2"/>
    </font>
    <font>
      <b/>
      <i/>
      <sz val="10"/>
      <color indexed="10"/>
      <name val="Arial"/>
      <family val="2"/>
    </font>
    <font>
      <b/>
      <sz val="11"/>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FF0000"/>
      <name val="Arial"/>
      <family val="2"/>
    </font>
    <font>
      <b/>
      <sz val="12"/>
      <color theme="1"/>
      <name val="Arial"/>
      <family val="2"/>
    </font>
    <font>
      <b/>
      <i/>
      <sz val="12"/>
      <color theme="1"/>
      <name val="Arial"/>
      <family val="2"/>
    </font>
    <font>
      <b/>
      <i/>
      <sz val="12"/>
      <color rgb="FFFF0000"/>
      <name val="Arial"/>
      <family val="2"/>
    </font>
    <font>
      <sz val="11"/>
      <color theme="1"/>
      <name val="Arial"/>
      <family val="2"/>
    </font>
    <font>
      <b/>
      <i/>
      <sz val="10"/>
      <color rgb="FFFF0000"/>
      <name val="Arial"/>
      <family val="2"/>
    </font>
    <font>
      <b/>
      <sz val="11"/>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border>
    <border>
      <left style="medium"/>
      <right style="medium"/>
      <top/>
      <bottom style="thin"/>
    </border>
    <border>
      <left style="medium"/>
      <right/>
      <top/>
      <bottom style="thin"/>
    </border>
    <border>
      <left style="medium"/>
      <right style="medium"/>
      <top style="thin"/>
      <bottom/>
    </border>
    <border>
      <left/>
      <right/>
      <top style="medium"/>
      <bottom style="medium"/>
    </border>
    <border>
      <left/>
      <right/>
      <top/>
      <bottom style="medium"/>
    </border>
    <border>
      <left style="medium"/>
      <right style="medium"/>
      <top/>
      <bottom style="medium"/>
    </border>
    <border>
      <left style="medium"/>
      <right/>
      <top style="medium"/>
      <bottom style="medium"/>
    </border>
    <border>
      <left style="medium"/>
      <right/>
      <top/>
      <bottom style="medium"/>
    </border>
    <border>
      <left style="medium"/>
      <right style="medium"/>
      <top style="thin"/>
      <bottom style="thin"/>
    </border>
    <border>
      <left/>
      <right style="medium"/>
      <top/>
      <bottom/>
    </border>
    <border>
      <left style="medium"/>
      <right/>
      <top style="medium"/>
      <bottom/>
    </border>
    <border>
      <left/>
      <right/>
      <top style="medium"/>
      <bottom/>
    </border>
    <border>
      <left/>
      <right style="medium"/>
      <top style="medium"/>
      <bottom/>
    </border>
    <border>
      <left style="medium"/>
      <right/>
      <top/>
      <bottom/>
    </border>
    <border>
      <left/>
      <right style="medium"/>
      <top style="medium"/>
      <bottom style="medium"/>
    </border>
    <border>
      <left/>
      <right style="medium"/>
      <top style="thin"/>
      <bottom/>
    </border>
    <border>
      <left style="medium"/>
      <right/>
      <top style="thin"/>
      <bottom style="thin"/>
    </border>
    <border>
      <left/>
      <right style="medium"/>
      <top style="thin"/>
      <bottom style="thin"/>
    </border>
    <border>
      <left style="medium"/>
      <right style="medium"/>
      <top style="thin"/>
      <bottom style="medium"/>
    </border>
    <border>
      <left style="medium"/>
      <right style="thin"/>
      <top style="thin"/>
      <bottom/>
    </border>
    <border>
      <left/>
      <right style="medium"/>
      <top style="medium"/>
      <bottom style="thin"/>
    </border>
    <border>
      <left style="medium"/>
      <right style="thin"/>
      <top style="thin"/>
      <bottom style="thin"/>
    </border>
    <border>
      <left/>
      <right style="medium"/>
      <top/>
      <bottom style="thin"/>
    </border>
    <border>
      <left/>
      <right/>
      <top style="thin"/>
      <bottom style="thin"/>
    </border>
    <border>
      <left/>
      <right/>
      <top/>
      <bottom style="thin"/>
    </border>
    <border>
      <left/>
      <right style="medium"/>
      <top style="thin"/>
      <bottom style="medium"/>
    </border>
    <border>
      <left/>
      <right style="medium"/>
      <top/>
      <bottom style="medium"/>
    </border>
    <border>
      <left style="medium"/>
      <right/>
      <top style="thin"/>
      <bottom/>
    </border>
    <border>
      <left/>
      <right/>
      <top style="thin"/>
      <bottom/>
    </border>
    <border>
      <left style="medium"/>
      <right/>
      <top style="thin"/>
      <bottom style="medium"/>
    </border>
    <border>
      <left/>
      <right/>
      <top style="thin"/>
      <bottom style="medium"/>
    </border>
    <border>
      <left style="medium"/>
      <right style="thin"/>
      <top/>
      <bottom style="thin"/>
    </border>
    <border>
      <left style="thin"/>
      <right style="medium"/>
      <top style="thin"/>
      <bottom/>
    </border>
    <border>
      <left style="thin"/>
      <right style="medium"/>
      <top/>
      <bottom style="thin"/>
    </border>
    <border>
      <left/>
      <right style="thin"/>
      <top style="thin"/>
      <bottom/>
    </border>
    <border>
      <left/>
      <right style="thin"/>
      <top/>
      <bottom style="thin"/>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4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53" fillId="0" borderId="0" xfId="0" applyFont="1" applyAlignment="1">
      <alignment horizontal="right"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xf>
    <xf numFmtId="0" fontId="53"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4" fillId="0" borderId="10" xfId="0" applyFont="1" applyBorder="1" applyAlignment="1">
      <alignment horizontal="center" vertical="center" wrapText="1"/>
    </xf>
    <xf numFmtId="0" fontId="0" fillId="33" borderId="0" xfId="0" applyFill="1" applyBorder="1" applyAlignment="1">
      <alignment horizontal="center" vertical="center" wrapText="1"/>
    </xf>
    <xf numFmtId="0" fontId="0" fillId="0" borderId="0" xfId="0" applyBorder="1" applyAlignment="1">
      <alignment/>
    </xf>
    <xf numFmtId="0" fontId="0" fillId="0" borderId="0" xfId="0" applyFill="1" applyBorder="1" applyAlignment="1">
      <alignment vertical="center" wrapText="1"/>
    </xf>
    <xf numFmtId="0" fontId="0" fillId="0" borderId="1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14" xfId="0" applyFill="1" applyBorder="1" applyAlignment="1">
      <alignment vertical="center" wrapText="1"/>
    </xf>
    <xf numFmtId="0" fontId="53"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0" fillId="33" borderId="18" xfId="0" applyFill="1" applyBorder="1" applyAlignment="1">
      <alignment wrapText="1"/>
    </xf>
    <xf numFmtId="0" fontId="0" fillId="33" borderId="15" xfId="0" applyFont="1" applyFill="1" applyBorder="1" applyAlignment="1">
      <alignment horizontal="center" vertical="center" wrapText="1"/>
    </xf>
    <xf numFmtId="0" fontId="0" fillId="33" borderId="18" xfId="0" applyFill="1" applyBorder="1" applyAlignment="1">
      <alignment horizontal="left" vertical="center" wrapText="1"/>
    </xf>
    <xf numFmtId="0" fontId="0" fillId="33" borderId="19" xfId="0" applyFill="1" applyBorder="1" applyAlignment="1">
      <alignment wrapText="1"/>
    </xf>
    <xf numFmtId="0" fontId="53" fillId="33" borderId="16" xfId="0" applyFont="1" applyFill="1" applyBorder="1" applyAlignment="1">
      <alignment horizontal="center" vertical="center" wrapText="1"/>
    </xf>
    <xf numFmtId="0" fontId="0" fillId="33" borderId="18" xfId="0" applyFill="1" applyBorder="1" applyAlignment="1">
      <alignment horizontal="left" wrapText="1"/>
    </xf>
    <xf numFmtId="0" fontId="53" fillId="34" borderId="10" xfId="0" applyFont="1" applyFill="1" applyBorder="1" applyAlignment="1">
      <alignment horizontal="center" vertical="center" wrapText="1"/>
    </xf>
    <xf numFmtId="0" fontId="53" fillId="34" borderId="0" xfId="0" applyFont="1" applyFill="1" applyAlignment="1">
      <alignment horizontal="center" vertical="center" wrapText="1"/>
    </xf>
    <xf numFmtId="0" fontId="53" fillId="33" borderId="18" xfId="0" applyFont="1" applyFill="1" applyBorder="1" applyAlignment="1">
      <alignment horizontal="right" wrapText="1"/>
    </xf>
    <xf numFmtId="0" fontId="53" fillId="34" borderId="17" xfId="0" applyFont="1" applyFill="1" applyBorder="1" applyAlignment="1">
      <alignment horizontal="center" vertical="center" wrapText="1"/>
    </xf>
    <xf numFmtId="0" fontId="0" fillId="0" borderId="0" xfId="0" applyAlignment="1">
      <alignment horizontal="left" vertical="center"/>
    </xf>
    <xf numFmtId="0" fontId="0" fillId="0" borderId="20" xfId="0"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35" borderId="0" xfId="0" applyFill="1" applyAlignment="1">
      <alignment wrapText="1"/>
    </xf>
    <xf numFmtId="0" fontId="0" fillId="35" borderId="0" xfId="0" applyFill="1" applyAlignment="1">
      <alignment horizontal="center" vertical="center" wrapText="1"/>
    </xf>
    <xf numFmtId="0" fontId="0" fillId="35" borderId="21" xfId="0" applyFill="1" applyBorder="1" applyAlignment="1">
      <alignment vertical="center" wrapText="1"/>
    </xf>
    <xf numFmtId="0" fontId="53" fillId="35" borderId="22" xfId="0" applyFont="1" applyFill="1" applyBorder="1" applyAlignment="1">
      <alignment wrapText="1"/>
    </xf>
    <xf numFmtId="0" fontId="0" fillId="35" borderId="0" xfId="0" applyFill="1" applyAlignment="1">
      <alignment vertical="center" wrapText="1"/>
    </xf>
    <xf numFmtId="0" fontId="53"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0" fillId="36" borderId="0" xfId="0" applyFill="1" applyAlignment="1">
      <alignment/>
    </xf>
    <xf numFmtId="0" fontId="0" fillId="36" borderId="0" xfId="0" applyFill="1" applyAlignment="1">
      <alignment vertical="center"/>
    </xf>
    <xf numFmtId="0" fontId="4" fillId="35" borderId="22" xfId="0" applyFont="1" applyFill="1" applyBorder="1" applyAlignment="1">
      <alignment wrapText="1"/>
    </xf>
    <xf numFmtId="0" fontId="3" fillId="35" borderId="0" xfId="0" applyFont="1" applyFill="1" applyBorder="1" applyAlignment="1">
      <alignment horizontal="center" vertical="center" wrapText="1"/>
    </xf>
    <xf numFmtId="0" fontId="3" fillId="35" borderId="0" xfId="0" applyFont="1" applyFill="1" applyBorder="1" applyAlignment="1">
      <alignment wrapText="1"/>
    </xf>
    <xf numFmtId="0" fontId="3" fillId="35" borderId="0" xfId="0" applyFont="1" applyFill="1" applyAlignment="1">
      <alignment horizontal="center" vertical="center" wrapText="1"/>
    </xf>
    <xf numFmtId="0" fontId="0" fillId="35" borderId="0" xfId="0" applyFill="1" applyBorder="1" applyAlignment="1">
      <alignment horizontal="center" vertical="center" wrapText="1"/>
    </xf>
    <xf numFmtId="0" fontId="53" fillId="35" borderId="23" xfId="0" applyFont="1" applyFill="1" applyBorder="1" applyAlignment="1">
      <alignment wrapText="1"/>
    </xf>
    <xf numFmtId="0" fontId="3" fillId="35" borderId="24" xfId="0" applyFont="1" applyFill="1" applyBorder="1" applyAlignment="1">
      <alignment vertical="center" wrapText="1"/>
    </xf>
    <xf numFmtId="0" fontId="0" fillId="35" borderId="0" xfId="0" applyFill="1" applyBorder="1" applyAlignment="1">
      <alignment wrapText="1"/>
    </xf>
    <xf numFmtId="0" fontId="0" fillId="35" borderId="24" xfId="0" applyFill="1" applyBorder="1" applyAlignment="1">
      <alignment vertical="center" wrapText="1"/>
    </xf>
    <xf numFmtId="0" fontId="0" fillId="35" borderId="21" xfId="0" applyFill="1" applyBorder="1" applyAlignment="1">
      <alignment horizontal="left" vertical="center" wrapText="1" indent="2"/>
    </xf>
    <xf numFmtId="0" fontId="0" fillId="35" borderId="12" xfId="0" applyFill="1" applyBorder="1" applyAlignment="1">
      <alignment horizontal="left" vertical="center" wrapText="1" indent="2"/>
    </xf>
    <xf numFmtId="0" fontId="0" fillId="36" borderId="0" xfId="0" applyFill="1" applyBorder="1" applyAlignment="1">
      <alignment horizontal="center" vertical="center" wrapText="1"/>
    </xf>
    <xf numFmtId="0" fontId="0" fillId="36" borderId="0" xfId="0" applyFill="1" applyBorder="1" applyAlignment="1">
      <alignment wrapText="1"/>
    </xf>
    <xf numFmtId="0" fontId="0" fillId="36" borderId="0" xfId="0" applyFill="1" applyBorder="1" applyAlignment="1">
      <alignment vertical="center" wrapText="1"/>
    </xf>
    <xf numFmtId="0" fontId="0" fillId="35" borderId="17" xfId="0" applyFill="1" applyBorder="1" applyAlignment="1">
      <alignment vertical="center" wrapText="1"/>
    </xf>
    <xf numFmtId="0" fontId="0" fillId="36" borderId="0" xfId="0" applyFill="1" applyBorder="1" applyAlignment="1">
      <alignment/>
    </xf>
    <xf numFmtId="0" fontId="53" fillId="36" borderId="0" xfId="0" applyFont="1" applyFill="1" applyBorder="1" applyAlignment="1">
      <alignment vertical="center" wrapText="1"/>
    </xf>
    <xf numFmtId="0" fontId="53" fillId="36" borderId="0" xfId="0" applyFont="1" applyFill="1" applyBorder="1" applyAlignment="1">
      <alignment/>
    </xf>
    <xf numFmtId="0" fontId="0" fillId="36" borderId="21" xfId="0" applyFill="1" applyBorder="1" applyAlignment="1">
      <alignment vertical="center" wrapText="1"/>
    </xf>
    <xf numFmtId="0" fontId="0" fillId="36" borderId="21" xfId="0" applyFill="1" applyBorder="1" applyAlignment="1">
      <alignment/>
    </xf>
    <xf numFmtId="0" fontId="0" fillId="36" borderId="16" xfId="0" applyFill="1" applyBorder="1" applyAlignment="1">
      <alignment wrapText="1"/>
    </xf>
    <xf numFmtId="0" fontId="0" fillId="36" borderId="0" xfId="0" applyFill="1" applyAlignment="1">
      <alignment horizontal="center" vertical="center" wrapText="1"/>
    </xf>
    <xf numFmtId="0" fontId="0" fillId="36" borderId="0" xfId="0" applyFill="1" applyAlignment="1">
      <alignment wrapText="1"/>
    </xf>
    <xf numFmtId="0" fontId="0" fillId="36" borderId="0" xfId="0" applyFill="1" applyAlignment="1">
      <alignment vertical="center" wrapText="1"/>
    </xf>
    <xf numFmtId="0" fontId="0" fillId="36" borderId="21" xfId="0" applyFill="1" applyBorder="1" applyAlignment="1">
      <alignment horizontal="left" vertical="top" wrapText="1"/>
    </xf>
    <xf numFmtId="0" fontId="4" fillId="36" borderId="21" xfId="0" applyFont="1" applyFill="1" applyBorder="1" applyAlignment="1">
      <alignment horizontal="center" vertical="center" wrapText="1"/>
    </xf>
    <xf numFmtId="0" fontId="0" fillId="36" borderId="21" xfId="0" applyFont="1" applyFill="1" applyBorder="1" applyAlignment="1">
      <alignment horizontal="left" vertical="center" wrapText="1"/>
    </xf>
    <xf numFmtId="0" fontId="0" fillId="36" borderId="21" xfId="0" applyFill="1" applyBorder="1" applyAlignment="1">
      <alignment horizontal="left" vertical="center" wrapText="1"/>
    </xf>
    <xf numFmtId="0" fontId="3" fillId="36" borderId="0"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0" fillId="36" borderId="11" xfId="0" applyFill="1" applyBorder="1" applyAlignment="1">
      <alignment horizontal="left" vertical="center" wrapText="1"/>
    </xf>
    <xf numFmtId="0" fontId="0" fillId="36" borderId="25" xfId="0" applyFill="1" applyBorder="1" applyAlignment="1">
      <alignment horizontal="center" vertical="center" wrapText="1"/>
    </xf>
    <xf numFmtId="0" fontId="53" fillId="36" borderId="0" xfId="0" applyFont="1" applyFill="1" applyBorder="1" applyAlignment="1">
      <alignment horizontal="left" vertical="center" wrapText="1"/>
    </xf>
    <xf numFmtId="0" fontId="0" fillId="36" borderId="0" xfId="0" applyFill="1" applyBorder="1" applyAlignment="1">
      <alignment horizontal="left" vertical="center" wrapText="1"/>
    </xf>
    <xf numFmtId="0" fontId="53" fillId="36" borderId="21"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0" fillId="36" borderId="11" xfId="0" applyFill="1" applyBorder="1" applyAlignment="1">
      <alignment vertical="center" wrapText="1"/>
    </xf>
    <xf numFmtId="0" fontId="53" fillId="36" borderId="0" xfId="0" applyFont="1" applyFill="1" applyBorder="1" applyAlignment="1">
      <alignment wrapText="1"/>
    </xf>
    <xf numFmtId="0" fontId="4" fillId="36" borderId="0" xfId="0" applyFont="1" applyFill="1" applyBorder="1" applyAlignment="1">
      <alignment horizontal="center" vertical="center" wrapText="1"/>
    </xf>
    <xf numFmtId="0" fontId="0" fillId="36" borderId="11" xfId="0" applyFill="1" applyBorder="1" applyAlignment="1">
      <alignment horizontal="center" vertical="center" wrapText="1"/>
    </xf>
    <xf numFmtId="0" fontId="53" fillId="36" borderId="11" xfId="0" applyFont="1" applyFill="1" applyBorder="1" applyAlignment="1">
      <alignment horizontal="center" wrapText="1"/>
    </xf>
    <xf numFmtId="0" fontId="0" fillId="36" borderId="21" xfId="0" applyFill="1" applyBorder="1" applyAlignment="1">
      <alignment horizontal="center" wrapText="1"/>
    </xf>
    <xf numFmtId="0" fontId="53" fillId="36" borderId="21" xfId="0" applyFont="1" applyFill="1" applyBorder="1" applyAlignment="1">
      <alignment horizontal="center" wrapText="1"/>
    </xf>
    <xf numFmtId="0" fontId="0" fillId="36" borderId="26" xfId="0" applyFill="1" applyBorder="1" applyAlignment="1">
      <alignment horizontal="left" vertical="center" wrapText="1"/>
    </xf>
    <xf numFmtId="0" fontId="0" fillId="36" borderId="23" xfId="0" applyFill="1" applyBorder="1" applyAlignment="1">
      <alignment horizontal="left" vertical="center" wrapText="1"/>
    </xf>
    <xf numFmtId="0" fontId="0" fillId="36" borderId="15" xfId="0" applyFont="1" applyFill="1" applyBorder="1" applyAlignment="1">
      <alignment horizontal="center" vertical="center" wrapText="1"/>
    </xf>
    <xf numFmtId="0" fontId="53" fillId="36" borderId="15" xfId="0" applyFont="1" applyFill="1" applyBorder="1" applyAlignment="1">
      <alignment horizontal="right" vertical="center" wrapText="1"/>
    </xf>
    <xf numFmtId="0" fontId="53" fillId="36" borderId="15" xfId="0" applyFont="1" applyFill="1" applyBorder="1" applyAlignment="1">
      <alignment horizontal="center" vertical="center" wrapText="1"/>
    </xf>
    <xf numFmtId="0" fontId="0" fillId="36" borderId="26" xfId="0" applyFill="1" applyBorder="1" applyAlignment="1">
      <alignment wrapText="1"/>
    </xf>
    <xf numFmtId="0" fontId="0" fillId="36" borderId="15" xfId="0" applyFill="1" applyBorder="1" applyAlignment="1">
      <alignment horizontal="center" vertical="center" wrapText="1"/>
    </xf>
    <xf numFmtId="0" fontId="0" fillId="36" borderId="24" xfId="0" applyFill="1" applyBorder="1" applyAlignment="1">
      <alignment wrapText="1"/>
    </xf>
    <xf numFmtId="0" fontId="0" fillId="36" borderId="15" xfId="0" applyFill="1" applyBorder="1" applyAlignment="1">
      <alignment horizontal="left" vertical="center" wrapText="1"/>
    </xf>
    <xf numFmtId="0" fontId="53" fillId="36" borderId="26" xfId="0" applyFont="1" applyFill="1" applyBorder="1" applyAlignment="1">
      <alignment horizontal="center" wrapText="1"/>
    </xf>
    <xf numFmtId="0" fontId="0" fillId="36" borderId="26" xfId="0" applyFill="1" applyBorder="1" applyAlignment="1">
      <alignment vertical="center" wrapText="1"/>
    </xf>
    <xf numFmtId="0" fontId="0" fillId="36" borderId="23" xfId="0" applyFill="1" applyBorder="1" applyAlignment="1">
      <alignment wrapText="1"/>
    </xf>
    <xf numFmtId="0" fontId="0" fillId="36" borderId="15" xfId="0" applyFill="1" applyBorder="1" applyAlignment="1">
      <alignment horizontal="left" wrapText="1"/>
    </xf>
    <xf numFmtId="0" fontId="53" fillId="36" borderId="0" xfId="0" applyFont="1" applyFill="1" applyAlignment="1">
      <alignment wrapText="1"/>
    </xf>
    <xf numFmtId="0" fontId="53" fillId="35" borderId="22" xfId="0" applyFont="1" applyFill="1" applyBorder="1" applyAlignment="1">
      <alignment vertical="center" wrapText="1"/>
    </xf>
    <xf numFmtId="0" fontId="0" fillId="0" borderId="0" xfId="0" applyAlignment="1">
      <alignment/>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2" xfId="0" applyFont="1" applyBorder="1" applyAlignment="1">
      <alignment horizontal="center" vertical="center" wrapText="1"/>
    </xf>
    <xf numFmtId="0" fontId="0" fillId="0" borderId="17" xfId="0" applyFill="1" applyBorder="1" applyAlignment="1">
      <alignment vertical="center" wrapText="1"/>
    </xf>
    <xf numFmtId="0" fontId="0" fillId="0" borderId="30" xfId="0" applyFill="1" applyBorder="1" applyAlignment="1">
      <alignment horizontal="center" vertical="center" wrapText="1"/>
    </xf>
    <xf numFmtId="0" fontId="0" fillId="0" borderId="30" xfId="0" applyBorder="1" applyAlignment="1">
      <alignment horizontal="center" vertical="center" wrapText="1"/>
    </xf>
    <xf numFmtId="0" fontId="0" fillId="0" borderId="31"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36" borderId="32" xfId="0" applyFill="1" applyBorder="1" applyAlignment="1">
      <alignment vertical="center" wrapText="1"/>
    </xf>
    <xf numFmtId="0" fontId="0" fillId="0" borderId="19" xfId="0" applyBorder="1" applyAlignment="1">
      <alignment vertical="center" wrapText="1"/>
    </xf>
    <xf numFmtId="0" fontId="0" fillId="36" borderId="21" xfId="0" applyFill="1" applyBorder="1" applyAlignment="1">
      <alignment vertical="center"/>
    </xf>
    <xf numFmtId="0" fontId="0" fillId="35" borderId="17" xfId="0" applyFill="1" applyBorder="1" applyAlignment="1">
      <alignment horizontal="left" vertical="center" wrapText="1"/>
    </xf>
    <xf numFmtId="0" fontId="0" fillId="0" borderId="28"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4" xfId="0" applyFill="1" applyBorder="1" applyAlignment="1">
      <alignment horizontal="center" vertical="center" wrapText="1"/>
    </xf>
    <xf numFmtId="0" fontId="0" fillId="0" borderId="29" xfId="0" applyBorder="1" applyAlignment="1">
      <alignment horizontal="center" vertical="center" wrapText="1"/>
    </xf>
    <xf numFmtId="16" fontId="0" fillId="0" borderId="34" xfId="0" applyNumberFormat="1" applyBorder="1" applyAlignment="1">
      <alignment horizontal="center" vertical="center" wrapText="1"/>
    </xf>
    <xf numFmtId="16" fontId="0" fillId="0" borderId="29" xfId="0" applyNumberFormat="1" applyFill="1" applyBorder="1" applyAlignment="1">
      <alignment horizontal="center" vertical="center" wrapText="1"/>
    </xf>
    <xf numFmtId="0" fontId="0" fillId="0" borderId="20" xfId="0" applyFont="1"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xf>
    <xf numFmtId="0" fontId="0" fillId="35" borderId="11" xfId="0" applyFill="1" applyBorder="1" applyAlignment="1">
      <alignment horizontal="left" vertical="center" wrapText="1" indent="2"/>
    </xf>
    <xf numFmtId="0" fontId="0" fillId="35" borderId="25" xfId="0" applyFill="1" applyBorder="1" applyAlignment="1">
      <alignment horizontal="left" vertical="center" wrapText="1" indent="2"/>
    </xf>
    <xf numFmtId="0" fontId="0" fillId="35" borderId="11" xfId="0" applyFill="1" applyBorder="1" applyAlignment="1">
      <alignment horizontal="left" vertical="center" wrapText="1"/>
    </xf>
    <xf numFmtId="0" fontId="0" fillId="33" borderId="0"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28" xfId="0" applyFill="1" applyBorder="1" applyAlignment="1">
      <alignment horizontal="center" vertical="center" wrapText="1"/>
    </xf>
    <xf numFmtId="0" fontId="0" fillId="35" borderId="11" xfId="0" applyFill="1" applyBorder="1" applyAlignment="1">
      <alignment horizontal="left" wrapText="1" indent="2"/>
    </xf>
    <xf numFmtId="16" fontId="0" fillId="35" borderId="12" xfId="0" applyNumberForma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36" xfId="0" applyFont="1" applyFill="1" applyBorder="1" applyAlignment="1">
      <alignment horizontal="center" vertical="center" wrapText="1"/>
    </xf>
    <xf numFmtId="16" fontId="0" fillId="35" borderId="20" xfId="0" applyNumberFormat="1" applyFill="1" applyBorder="1" applyAlignment="1">
      <alignment horizontal="center" vertical="center" wrapText="1"/>
    </xf>
    <xf numFmtId="0" fontId="0" fillId="35" borderId="29" xfId="0" applyFont="1" applyFill="1" applyBorder="1" applyAlignment="1">
      <alignment horizontal="center" vertical="center" wrapText="1"/>
    </xf>
    <xf numFmtId="0" fontId="0" fillId="36" borderId="25" xfId="0" applyFill="1" applyBorder="1" applyAlignment="1">
      <alignment horizontal="left" vertical="center" wrapText="1"/>
    </xf>
    <xf numFmtId="0" fontId="4" fillId="36" borderId="11" xfId="0" applyFont="1" applyFill="1" applyBorder="1" applyAlignment="1">
      <alignment horizontal="center" vertical="center" wrapText="1"/>
    </xf>
    <xf numFmtId="0" fontId="0" fillId="0" borderId="17" xfId="0" applyBorder="1" applyAlignment="1">
      <alignment vertical="center" wrapText="1"/>
    </xf>
    <xf numFmtId="0" fontId="0" fillId="0" borderId="0" xfId="0" applyAlignment="1">
      <alignment/>
    </xf>
    <xf numFmtId="0" fontId="0" fillId="0" borderId="11" xfId="0" applyFill="1" applyBorder="1" applyAlignment="1">
      <alignment horizontal="left" vertical="center" wrapText="1"/>
    </xf>
    <xf numFmtId="0" fontId="0" fillId="33" borderId="0" xfId="0" applyFill="1" applyAlignment="1">
      <alignment/>
    </xf>
    <xf numFmtId="0" fontId="0" fillId="33" borderId="0" xfId="0" applyFill="1" applyBorder="1" applyAlignment="1">
      <alignment vertical="center" wrapText="1"/>
    </xf>
    <xf numFmtId="0" fontId="0" fillId="33" borderId="0" xfId="0" applyFill="1" applyBorder="1" applyAlignment="1">
      <alignment/>
    </xf>
    <xf numFmtId="0" fontId="0" fillId="33" borderId="0" xfId="0" applyFill="1" applyAlignment="1">
      <alignment horizontal="left" vertical="center"/>
    </xf>
    <xf numFmtId="0" fontId="0" fillId="33" borderId="21" xfId="0" applyFill="1" applyBorder="1" applyAlignment="1">
      <alignment/>
    </xf>
    <xf numFmtId="0" fontId="0" fillId="33" borderId="25" xfId="0" applyFill="1" applyBorder="1" applyAlignment="1">
      <alignment/>
    </xf>
    <xf numFmtId="0" fontId="0" fillId="33" borderId="25" xfId="0" applyFill="1" applyBorder="1" applyAlignment="1">
      <alignment/>
    </xf>
    <xf numFmtId="0" fontId="0" fillId="35" borderId="11" xfId="0" applyFill="1" applyBorder="1" applyAlignment="1">
      <alignment horizontal="left" vertical="center" wrapText="1" indent="2"/>
    </xf>
    <xf numFmtId="0" fontId="0" fillId="36" borderId="0" xfId="0" applyFill="1" applyBorder="1" applyAlignment="1">
      <alignment horizontal="center" vertical="center"/>
    </xf>
    <xf numFmtId="0" fontId="3" fillId="36" borderId="0"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3" fillId="36" borderId="25" xfId="0" applyFont="1" applyFill="1" applyBorder="1" applyAlignment="1">
      <alignment horizontal="center" vertical="center" wrapText="1"/>
    </xf>
    <xf numFmtId="0" fontId="53" fillId="36" borderId="0" xfId="0" applyFont="1" applyFill="1" applyBorder="1" applyAlignment="1">
      <alignment horizontal="right" vertical="center" wrapText="1"/>
    </xf>
    <xf numFmtId="0" fontId="53" fillId="36" borderId="25" xfId="0" applyFont="1" applyFill="1" applyBorder="1" applyAlignment="1">
      <alignment horizontal="left" vertical="center" wrapText="1"/>
    </xf>
    <xf numFmtId="0" fontId="3" fillId="36" borderId="0" xfId="0" applyFont="1" applyFill="1" applyBorder="1" applyAlignment="1">
      <alignment wrapText="1"/>
    </xf>
    <xf numFmtId="0" fontId="54" fillId="36" borderId="25" xfId="0" applyFont="1" applyFill="1" applyBorder="1" applyAlignment="1">
      <alignment vertical="center" wrapText="1"/>
    </xf>
    <xf numFmtId="0" fontId="0" fillId="36" borderId="25" xfId="0" applyFill="1" applyBorder="1" applyAlignment="1">
      <alignment vertical="center" wrapText="1"/>
    </xf>
    <xf numFmtId="0" fontId="3" fillId="36" borderId="0" xfId="0" applyFont="1" applyFill="1" applyBorder="1" applyAlignment="1">
      <alignment vertical="center" wrapText="1"/>
    </xf>
    <xf numFmtId="0" fontId="0" fillId="36" borderId="0" xfId="0" applyFill="1" applyBorder="1" applyAlignment="1">
      <alignment vertical="center"/>
    </xf>
    <xf numFmtId="164" fontId="0" fillId="36" borderId="0" xfId="0" applyNumberFormat="1" applyFill="1" applyBorder="1" applyAlignment="1">
      <alignment horizontal="center" vertical="center" wrapText="1"/>
    </xf>
    <xf numFmtId="0" fontId="0" fillId="36" borderId="0" xfId="0" applyNumberFormat="1" applyFill="1" applyBorder="1" applyAlignment="1">
      <alignment horizontal="center" vertical="center" wrapText="1"/>
    </xf>
    <xf numFmtId="0" fontId="0" fillId="36" borderId="25" xfId="0" applyFill="1" applyBorder="1" applyAlignment="1">
      <alignment/>
    </xf>
    <xf numFmtId="0" fontId="0" fillId="36" borderId="0" xfId="0" applyFill="1" applyAlignment="1">
      <alignment horizontal="left" vertical="center" wrapText="1"/>
    </xf>
    <xf numFmtId="9" fontId="0" fillId="36" borderId="0" xfId="0" applyNumberFormat="1" applyFill="1" applyBorder="1" applyAlignment="1">
      <alignment horizontal="center" vertical="center" wrapText="1"/>
    </xf>
    <xf numFmtId="0" fontId="0" fillId="36" borderId="0" xfId="0" applyFill="1" applyBorder="1" applyAlignment="1">
      <alignment vertical="top" wrapText="1"/>
    </xf>
    <xf numFmtId="0" fontId="53" fillId="36" borderId="0" xfId="0" applyFont="1" applyFill="1" applyBorder="1" applyAlignment="1">
      <alignment horizontal="center" vertical="center"/>
    </xf>
    <xf numFmtId="0" fontId="0" fillId="33" borderId="0" xfId="0" applyFill="1" applyBorder="1" applyAlignment="1">
      <alignment horizontal="left" vertical="top"/>
    </xf>
    <xf numFmtId="0" fontId="0" fillId="33" borderId="0" xfId="0" applyFill="1" applyBorder="1" applyAlignment="1">
      <alignment horizontal="right" vertical="center"/>
    </xf>
    <xf numFmtId="0" fontId="53" fillId="33" borderId="0" xfId="0" applyFont="1" applyFill="1" applyBorder="1" applyAlignment="1">
      <alignment horizontal="left" vertical="top" wrapText="1"/>
    </xf>
    <xf numFmtId="0" fontId="53" fillId="33" borderId="0" xfId="0" applyFont="1" applyFill="1" applyAlignment="1">
      <alignment horizontal="right" vertical="center"/>
    </xf>
    <xf numFmtId="0" fontId="0" fillId="37" borderId="37" xfId="0" applyFill="1" applyBorder="1" applyAlignment="1">
      <alignment horizontal="center" vertical="center" wrapText="1"/>
    </xf>
    <xf numFmtId="0" fontId="0" fillId="37" borderId="30" xfId="0" applyFill="1" applyBorder="1" applyAlignment="1">
      <alignment horizontal="center" vertical="center" wrapText="1"/>
    </xf>
    <xf numFmtId="0" fontId="0" fillId="37" borderId="14" xfId="0" applyFill="1" applyBorder="1" applyAlignment="1">
      <alignment horizontal="center" vertical="center" wrapText="1"/>
    </xf>
    <xf numFmtId="0" fontId="0" fillId="37" borderId="20" xfId="0" applyFill="1" applyBorder="1" applyAlignment="1">
      <alignment horizontal="center" vertical="center" wrapText="1"/>
    </xf>
    <xf numFmtId="0" fontId="0" fillId="37" borderId="11" xfId="0" applyFont="1" applyFill="1" applyBorder="1" applyAlignment="1">
      <alignment horizontal="center" vertical="center" wrapText="1"/>
    </xf>
    <xf numFmtId="0" fontId="55" fillId="37" borderId="10" xfId="0" applyFont="1" applyFill="1" applyBorder="1" applyAlignment="1">
      <alignment horizontal="center" vertical="center"/>
    </xf>
    <xf numFmtId="0" fontId="55" fillId="33" borderId="0" xfId="0" applyFont="1" applyFill="1" applyAlignment="1">
      <alignment vertical="center"/>
    </xf>
    <xf numFmtId="0" fontId="0" fillId="33" borderId="23" xfId="0" applyFill="1" applyBorder="1" applyAlignment="1">
      <alignment horizontal="left" vertical="top" wrapText="1"/>
    </xf>
    <xf numFmtId="0" fontId="53" fillId="33" borderId="24" xfId="0" applyFont="1" applyFill="1" applyBorder="1" applyAlignment="1">
      <alignment horizontal="right" vertical="center"/>
    </xf>
    <xf numFmtId="0" fontId="8" fillId="33" borderId="0" xfId="0" applyFont="1" applyFill="1" applyBorder="1" applyAlignment="1">
      <alignment/>
    </xf>
    <xf numFmtId="0" fontId="56" fillId="33" borderId="26"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8" fillId="35" borderId="24" xfId="0" applyFont="1" applyFill="1" applyBorder="1" applyAlignment="1">
      <alignment vertical="center" wrapText="1"/>
    </xf>
    <xf numFmtId="0" fontId="58" fillId="35" borderId="21" xfId="0" applyFont="1" applyFill="1" applyBorder="1" applyAlignment="1">
      <alignment horizontal="center" wrapText="1"/>
    </xf>
    <xf numFmtId="0" fontId="58" fillId="35" borderId="38" xfId="0" applyFont="1" applyFill="1" applyBorder="1" applyAlignment="1">
      <alignment horizontal="center" wrapText="1"/>
    </xf>
    <xf numFmtId="0" fontId="3" fillId="33" borderId="0" xfId="0" applyFont="1" applyFill="1" applyAlignment="1">
      <alignment/>
    </xf>
    <xf numFmtId="0" fontId="3" fillId="0" borderId="22" xfId="0" applyFont="1" applyBorder="1" applyAlignment="1">
      <alignment horizontal="left" vertical="top"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1" xfId="0" applyBorder="1" applyAlignment="1">
      <alignment/>
    </xf>
    <xf numFmtId="0" fontId="0" fillId="0" borderId="19" xfId="0" applyBorder="1" applyAlignment="1">
      <alignment/>
    </xf>
    <xf numFmtId="0" fontId="0" fillId="0" borderId="16" xfId="0" applyBorder="1" applyAlignment="1">
      <alignment/>
    </xf>
    <xf numFmtId="0" fontId="0" fillId="0" borderId="38" xfId="0" applyBorder="1" applyAlignment="1">
      <alignment/>
    </xf>
    <xf numFmtId="0" fontId="8" fillId="33" borderId="0" xfId="0" applyFont="1" applyFill="1" applyBorder="1" applyAlignment="1">
      <alignment horizontal="center"/>
    </xf>
    <xf numFmtId="0" fontId="56" fillId="33" borderId="15" xfId="0" applyFont="1" applyFill="1" applyBorder="1" applyAlignment="1">
      <alignment horizontal="right" vertical="center" wrapText="1"/>
    </xf>
    <xf numFmtId="0" fontId="56" fillId="33" borderId="16" xfId="0" applyFont="1" applyFill="1" applyBorder="1" applyAlignment="1">
      <alignment horizontal="right" vertical="center" wrapText="1"/>
    </xf>
    <xf numFmtId="0" fontId="0" fillId="36" borderId="25" xfId="0" applyFill="1" applyBorder="1" applyAlignment="1">
      <alignment horizontal="left"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4"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6" borderId="25" xfId="0" applyFont="1" applyFill="1" applyBorder="1" applyAlignment="1">
      <alignment horizontal="left" vertical="center" wrapText="1"/>
    </xf>
    <xf numFmtId="0" fontId="4" fillId="36" borderId="25"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54" fillId="36" borderId="25"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27" xfId="0" applyFill="1" applyBorder="1" applyAlignment="1">
      <alignment horizontal="center" vertical="center" wrapText="1"/>
    </xf>
    <xf numFmtId="0" fontId="53" fillId="35" borderId="39" xfId="0" applyFont="1" applyFill="1" applyBorder="1" applyAlignment="1">
      <alignment horizontal="left" vertical="center" wrapText="1"/>
    </xf>
    <xf numFmtId="0" fontId="53" fillId="35" borderId="40" xfId="0" applyFont="1" applyFill="1" applyBorder="1" applyAlignment="1">
      <alignment horizontal="left" vertical="center" wrapText="1"/>
    </xf>
    <xf numFmtId="0" fontId="53" fillId="35" borderId="27" xfId="0" applyFont="1" applyFill="1"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34" borderId="14"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12" xfId="0" applyFill="1" applyBorder="1" applyAlignment="1">
      <alignment horizontal="center" vertical="center" wrapText="1"/>
    </xf>
    <xf numFmtId="0" fontId="0" fillId="35" borderId="39" xfId="0" applyFill="1" applyBorder="1" applyAlignment="1">
      <alignment horizontal="left" vertical="center" wrapText="1"/>
    </xf>
    <xf numFmtId="0" fontId="0" fillId="35" borderId="40" xfId="0" applyFill="1" applyBorder="1" applyAlignment="1">
      <alignment horizontal="left" vertical="center" wrapText="1"/>
    </xf>
    <xf numFmtId="0" fontId="0" fillId="35" borderId="27"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0" fontId="53" fillId="0" borderId="39" xfId="0" applyFont="1" applyFill="1" applyBorder="1" applyAlignment="1">
      <alignment horizontal="left" vertical="center" wrapText="1"/>
    </xf>
    <xf numFmtId="0" fontId="53" fillId="0" borderId="40"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0" fillId="35" borderId="19" xfId="0" applyFill="1" applyBorder="1" applyAlignment="1">
      <alignment vertical="center" wrapText="1"/>
    </xf>
    <xf numFmtId="0" fontId="0" fillId="35" borderId="16" xfId="0" applyFill="1" applyBorder="1" applyAlignment="1">
      <alignment vertical="center" wrapText="1"/>
    </xf>
    <xf numFmtId="0" fontId="0" fillId="35" borderId="38" xfId="0" applyFill="1" applyBorder="1" applyAlignment="1">
      <alignment vertical="center" wrapText="1"/>
    </xf>
    <xf numFmtId="0" fontId="53" fillId="35" borderId="22" xfId="0" applyFont="1" applyFill="1" applyBorder="1" applyAlignment="1">
      <alignment horizontal="left" vertical="center" wrapText="1"/>
    </xf>
    <xf numFmtId="0" fontId="53" fillId="35" borderId="23" xfId="0" applyFont="1" applyFill="1" applyBorder="1" applyAlignment="1">
      <alignment horizontal="left" vertical="center" wrapText="1"/>
    </xf>
    <xf numFmtId="0" fontId="53" fillId="35" borderId="24" xfId="0" applyFont="1" applyFill="1" applyBorder="1" applyAlignment="1">
      <alignment horizontal="left"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horizontal="center" vertical="center" wrapText="1"/>
    </xf>
    <xf numFmtId="0" fontId="0" fillId="35" borderId="13" xfId="0" applyFill="1" applyBorder="1" applyAlignment="1">
      <alignment horizontal="left" vertical="center" wrapText="1"/>
    </xf>
    <xf numFmtId="0" fontId="0" fillId="35" borderId="36" xfId="0" applyFill="1" applyBorder="1" applyAlignment="1">
      <alignment horizontal="left" vertical="center" wrapText="1"/>
    </xf>
    <xf numFmtId="0" fontId="0" fillId="35" borderId="34" xfId="0" applyFill="1" applyBorder="1" applyAlignment="1">
      <alignment horizontal="left" vertical="center" wrapText="1"/>
    </xf>
    <xf numFmtId="0" fontId="0" fillId="35" borderId="19" xfId="0" applyFill="1" applyBorder="1" applyAlignment="1">
      <alignment horizontal="left" vertical="center" wrapText="1"/>
    </xf>
    <xf numFmtId="0" fontId="0" fillId="35" borderId="16" xfId="0" applyFill="1" applyBorder="1" applyAlignment="1">
      <alignment horizontal="left" vertical="center" wrapText="1"/>
    </xf>
    <xf numFmtId="0" fontId="0" fillId="35" borderId="38" xfId="0"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40" xfId="0" applyFont="1" applyFill="1" applyBorder="1" applyAlignment="1">
      <alignment horizontal="left" vertical="center" wrapText="1"/>
    </xf>
    <xf numFmtId="0" fontId="4" fillId="35" borderId="27"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3" fillId="35" borderId="27" xfId="0" applyFont="1" applyFill="1" applyBorder="1" applyAlignment="1">
      <alignment horizontal="left" vertical="center" wrapText="1"/>
    </xf>
    <xf numFmtId="0" fontId="53" fillId="36" borderId="25" xfId="0" applyFont="1" applyFill="1" applyBorder="1" applyAlignment="1">
      <alignment horizontal="left" vertical="center" wrapText="1"/>
    </xf>
    <xf numFmtId="0" fontId="0" fillId="0" borderId="11" xfId="0" applyBorder="1" applyAlignment="1">
      <alignment horizontal="center" vertical="center" wrapText="1"/>
    </xf>
    <xf numFmtId="0" fontId="0" fillId="33" borderId="28"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29" xfId="0"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34" borderId="31"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 fillId="35" borderId="19" xfId="0" applyFont="1" applyFill="1" applyBorder="1" applyAlignment="1">
      <alignment vertical="center" wrapText="1"/>
    </xf>
    <xf numFmtId="0" fontId="3" fillId="35" borderId="16" xfId="0" applyFont="1" applyFill="1" applyBorder="1" applyAlignment="1">
      <alignment vertical="center" wrapText="1"/>
    </xf>
    <xf numFmtId="0" fontId="3" fillId="35" borderId="38" xfId="0" applyFont="1" applyFill="1" applyBorder="1" applyAlignment="1">
      <alignment vertical="center" wrapText="1"/>
    </xf>
    <xf numFmtId="0" fontId="0" fillId="35" borderId="11" xfId="0" applyFill="1" applyBorder="1" applyAlignment="1">
      <alignment horizontal="left" vertical="center" wrapText="1"/>
    </xf>
    <xf numFmtId="0" fontId="0" fillId="35" borderId="25" xfId="0" applyFill="1" applyBorder="1" applyAlignment="1">
      <alignment horizontal="left" vertical="center" wrapText="1"/>
    </xf>
    <xf numFmtId="0" fontId="0" fillId="0" borderId="11"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3" fillId="36" borderId="25" xfId="0" applyFont="1" applyFill="1" applyBorder="1" applyAlignment="1">
      <alignment horizontal="center" vertical="center" wrapText="1"/>
    </xf>
    <xf numFmtId="0" fontId="53" fillId="35" borderId="25"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53" fillId="35" borderId="21" xfId="0" applyFont="1" applyFill="1" applyBorder="1" applyAlignment="1">
      <alignment horizontal="left" vertical="center" wrapText="1"/>
    </xf>
    <xf numFmtId="0" fontId="0" fillId="36" borderId="0" xfId="0" applyFill="1" applyBorder="1" applyAlignment="1">
      <alignment horizontal="center" vertical="center" wrapText="1"/>
    </xf>
    <xf numFmtId="0" fontId="0" fillId="36" borderId="0" xfId="0" applyFill="1" applyBorder="1" applyAlignment="1">
      <alignment horizontal="center" vertical="center"/>
    </xf>
    <xf numFmtId="0" fontId="0" fillId="34" borderId="27" xfId="0"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3" xfId="0" applyFill="1" applyBorder="1" applyAlignment="1">
      <alignment horizontal="left" vertical="center" wrapText="1"/>
    </xf>
    <xf numFmtId="0" fontId="0" fillId="35" borderId="0" xfId="0" applyFill="1" applyBorder="1" applyAlignment="1">
      <alignment horizontal="left" vertical="center" wrapText="1"/>
    </xf>
    <xf numFmtId="0" fontId="0" fillId="35" borderId="21" xfId="0" applyFill="1" applyBorder="1" applyAlignment="1">
      <alignment horizontal="left" vertical="center" wrapText="1"/>
    </xf>
    <xf numFmtId="0" fontId="0" fillId="0" borderId="31" xfId="0" applyBorder="1" applyAlignment="1">
      <alignment horizontal="center" vertical="center" wrapText="1"/>
    </xf>
    <xf numFmtId="0" fontId="0" fillId="0" borderId="43" xfId="0" applyBorder="1" applyAlignment="1">
      <alignment horizontal="center" vertical="center" wrapText="1"/>
    </xf>
    <xf numFmtId="0" fontId="0" fillId="34" borderId="11" xfId="0" applyFill="1" applyBorder="1" applyAlignment="1">
      <alignment horizontal="center" vertical="center" wrapText="1"/>
    </xf>
    <xf numFmtId="0" fontId="0" fillId="0" borderId="35" xfId="0" applyFill="1" applyBorder="1" applyAlignment="1">
      <alignment horizontal="left" vertical="center" wrapText="1"/>
    </xf>
    <xf numFmtId="0" fontId="0" fillId="0" borderId="29" xfId="0" applyFill="1" applyBorder="1" applyAlignment="1">
      <alignment horizontal="left" vertical="center" wrapText="1"/>
    </xf>
    <xf numFmtId="0" fontId="0" fillId="0" borderId="25"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4" xfId="0" applyFont="1" applyBorder="1" applyAlignment="1">
      <alignment horizontal="center" vertical="center" wrapText="1"/>
    </xf>
    <xf numFmtId="0" fontId="0" fillId="35" borderId="11" xfId="0" applyFill="1" applyBorder="1" applyAlignment="1">
      <alignment horizontal="left" vertical="center" wrapText="1" indent="2"/>
    </xf>
    <xf numFmtId="0" fontId="0" fillId="35" borderId="25" xfId="0" applyFill="1" applyBorder="1" applyAlignment="1">
      <alignment horizontal="left" vertical="center" wrapText="1" indent="2"/>
    </xf>
    <xf numFmtId="0" fontId="0" fillId="35" borderId="13" xfId="0" applyFill="1" applyBorder="1" applyAlignment="1">
      <alignment horizontal="left" vertical="center" wrapText="1" indent="2"/>
    </xf>
    <xf numFmtId="0" fontId="0" fillId="35" borderId="12" xfId="0" applyFill="1" applyBorder="1" applyAlignment="1">
      <alignment horizontal="left" vertical="center" wrapText="1"/>
    </xf>
    <xf numFmtId="0" fontId="0" fillId="34" borderId="34" xfId="0" applyFont="1" applyFill="1" applyBorder="1" applyAlignment="1">
      <alignment horizontal="center" vertical="center" wrapText="1"/>
    </xf>
    <xf numFmtId="0" fontId="0" fillId="0" borderId="18" xfId="0" applyFill="1" applyBorder="1" applyAlignment="1">
      <alignment horizontal="left" vertical="center" wrapText="1"/>
    </xf>
    <xf numFmtId="0" fontId="0" fillId="0" borderId="15" xfId="0" applyFill="1" applyBorder="1" applyAlignment="1">
      <alignment horizontal="left" vertical="center" wrapText="1"/>
    </xf>
    <xf numFmtId="0" fontId="0" fillId="0" borderId="26" xfId="0"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35" borderId="25" xfId="0" applyFill="1" applyBorder="1" applyAlignment="1">
      <alignment vertical="center" wrapText="1"/>
    </xf>
    <xf numFmtId="0" fontId="53" fillId="35" borderId="0" xfId="0" applyFont="1" applyFill="1" applyBorder="1" applyAlignment="1">
      <alignment vertical="center" wrapText="1"/>
    </xf>
    <xf numFmtId="0" fontId="53" fillId="35" borderId="21" xfId="0" applyFont="1" applyFill="1" applyBorder="1" applyAlignment="1">
      <alignment vertical="center" wrapText="1"/>
    </xf>
    <xf numFmtId="0" fontId="0" fillId="0" borderId="3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9" xfId="0" applyBorder="1" applyAlignment="1">
      <alignment horizontal="center" vertical="center" wrapText="1"/>
    </xf>
    <xf numFmtId="0" fontId="0" fillId="0" borderId="1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34" borderId="46" xfId="0" applyFill="1" applyBorder="1" applyAlignment="1">
      <alignment horizontal="center" vertical="center" wrapText="1"/>
    </xf>
    <xf numFmtId="0" fontId="0" fillId="34" borderId="47" xfId="0" applyFill="1" applyBorder="1" applyAlignment="1">
      <alignment horizontal="center" vertical="center" wrapText="1"/>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58" fillId="35" borderId="0" xfId="0" applyFont="1" applyFill="1" applyBorder="1" applyAlignment="1">
      <alignment horizontal="left" vertical="center" wrapText="1"/>
    </xf>
    <xf numFmtId="0" fontId="58" fillId="35" borderId="21" xfId="0" applyFont="1" applyFill="1"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37" xfId="0" applyBorder="1" applyAlignment="1">
      <alignment horizontal="center" vertical="center" wrapText="1"/>
    </xf>
    <xf numFmtId="0" fontId="0" fillId="34" borderId="48" xfId="0" applyFill="1" applyBorder="1" applyAlignment="1">
      <alignment horizontal="center" vertical="center" wrapText="1"/>
    </xf>
    <xf numFmtId="0" fontId="59" fillId="0" borderId="22" xfId="0" applyFont="1" applyFill="1" applyBorder="1" applyAlignment="1">
      <alignment vertical="top" wrapText="1"/>
    </xf>
    <xf numFmtId="0" fontId="58" fillId="35" borderId="16"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60" fillId="35" borderId="23" xfId="0" applyFont="1" applyFill="1" applyBorder="1" applyAlignment="1">
      <alignment horizontal="left" vertical="center" wrapText="1"/>
    </xf>
    <xf numFmtId="0" fontId="60" fillId="35" borderId="24"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9" xfId="0" applyFill="1" applyBorder="1" applyAlignment="1">
      <alignment horizontal="center" vertical="center" wrapText="1"/>
    </xf>
    <xf numFmtId="0" fontId="8" fillId="36" borderId="0" xfId="0" applyFont="1" applyFill="1" applyBorder="1" applyAlignment="1">
      <alignment horizontal="center"/>
    </xf>
    <xf numFmtId="0" fontId="57" fillId="33" borderId="15" xfId="0" applyFont="1" applyFill="1" applyBorder="1" applyAlignment="1">
      <alignment horizontal="right" vertical="center" wrapText="1"/>
    </xf>
    <xf numFmtId="0" fontId="0" fillId="35" borderId="1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12"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0" xfId="0" applyFill="1" applyBorder="1" applyAlignment="1">
      <alignment horizontal="left" vertical="center" wrapText="1"/>
    </xf>
    <xf numFmtId="0" fontId="53" fillId="33" borderId="0" xfId="0" applyFont="1" applyFill="1" applyBorder="1" applyAlignment="1">
      <alignment horizontal="left" wrapText="1"/>
    </xf>
    <xf numFmtId="0" fontId="0" fillId="33" borderId="0" xfId="0" applyFill="1" applyBorder="1" applyAlignment="1">
      <alignment vertical="center"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38" xfId="0" applyBorder="1" applyAlignment="1">
      <alignment horizontal="left" vertical="top"/>
    </xf>
    <xf numFmtId="0" fontId="0" fillId="33" borderId="0" xfId="0" applyFill="1" applyBorder="1" applyAlignment="1">
      <alignment horizontal="left" vertical="top" wrapText="1"/>
    </xf>
    <xf numFmtId="0" fontId="0" fillId="33" borderId="16" xfId="0" applyFill="1" applyBorder="1" applyAlignment="1">
      <alignment horizontal="left" vertical="center"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0" fillId="0" borderId="0" xfId="0" applyFill="1" applyBorder="1" applyAlignment="1">
      <alignment horizontal="left" vertical="top" wrapText="1"/>
    </xf>
    <xf numFmtId="0" fontId="0" fillId="0" borderId="21"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38" xfId="0" applyFill="1" applyBorder="1" applyAlignment="1">
      <alignment horizontal="left" vertical="top" wrapText="1"/>
    </xf>
    <xf numFmtId="0" fontId="0" fillId="33" borderId="23" xfId="0" applyFill="1" applyBorder="1" applyAlignment="1">
      <alignment horizontal="left" vertical="center" wrapText="1"/>
    </xf>
    <xf numFmtId="0" fontId="53" fillId="33" borderId="0" xfId="0" applyFont="1" applyFill="1" applyBorder="1" applyAlignment="1">
      <alignment wrapText="1"/>
    </xf>
    <xf numFmtId="0" fontId="53" fillId="0" borderId="22" xfId="0" applyFont="1" applyFill="1" applyBorder="1" applyAlignment="1">
      <alignment horizontal="left" vertical="top" wrapText="1"/>
    </xf>
    <xf numFmtId="0" fontId="53" fillId="0" borderId="23" xfId="0" applyFont="1" applyFill="1" applyBorder="1" applyAlignment="1">
      <alignment horizontal="left" vertical="top" wrapText="1"/>
    </xf>
    <xf numFmtId="0" fontId="53" fillId="0" borderId="24" xfId="0" applyFont="1" applyFill="1" applyBorder="1" applyAlignment="1">
      <alignment horizontal="left" vertical="top" wrapText="1"/>
    </xf>
    <xf numFmtId="0" fontId="53" fillId="0" borderId="25"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21" xfId="0" applyFont="1" applyFill="1" applyBorder="1" applyAlignment="1">
      <alignment horizontal="left" vertical="top" wrapText="1"/>
    </xf>
    <xf numFmtId="0" fontId="53" fillId="0" borderId="19" xfId="0" applyFont="1" applyFill="1" applyBorder="1" applyAlignment="1">
      <alignment horizontal="left" vertical="top" wrapText="1"/>
    </xf>
    <xf numFmtId="0" fontId="53" fillId="0" borderId="16" xfId="0" applyFont="1" applyFill="1" applyBorder="1" applyAlignment="1">
      <alignment horizontal="left" vertical="top" wrapText="1"/>
    </xf>
    <xf numFmtId="0" fontId="53" fillId="0" borderId="38" xfId="0" applyFont="1" applyFill="1" applyBorder="1" applyAlignment="1">
      <alignment horizontal="left" vertical="top" wrapText="1"/>
    </xf>
    <xf numFmtId="0" fontId="53" fillId="33" borderId="0" xfId="0" applyFont="1" applyFill="1" applyBorder="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38" xfId="0" applyBorder="1" applyAlignment="1">
      <alignment horizontal="left" vertical="top" wrapText="1"/>
    </xf>
    <xf numFmtId="0" fontId="53" fillId="35" borderId="18" xfId="0" applyFont="1" applyFill="1" applyBorder="1" applyAlignment="1">
      <alignment horizontal="left" vertical="center" wrapText="1"/>
    </xf>
    <xf numFmtId="0" fontId="53" fillId="35" borderId="15" xfId="0" applyFont="1" applyFill="1" applyBorder="1" applyAlignment="1">
      <alignment horizontal="left" vertical="center" wrapText="1"/>
    </xf>
    <xf numFmtId="0" fontId="53" fillId="35" borderId="26" xfId="0" applyFont="1" applyFill="1" applyBorder="1" applyAlignment="1">
      <alignment horizontal="left" vertical="center" wrapText="1"/>
    </xf>
    <xf numFmtId="0" fontId="61" fillId="33" borderId="0" xfId="0" applyFont="1" applyFill="1" applyBorder="1" applyAlignment="1">
      <alignment horizontal="center"/>
    </xf>
    <xf numFmtId="0" fontId="53" fillId="33" borderId="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workbookViewId="0" topLeftCell="A1">
      <selection activeCell="L16" sqref="L16"/>
    </sheetView>
  </sheetViews>
  <sheetFormatPr defaultColWidth="9.140625" defaultRowHeight="12.75"/>
  <cols>
    <col min="1" max="1" width="5.7109375" style="0" customWidth="1"/>
    <col min="2" max="9" width="11.140625" style="0" customWidth="1"/>
    <col min="10" max="10" width="5.57421875" style="0" customWidth="1"/>
    <col min="11" max="11" width="5.8515625" style="0" customWidth="1"/>
  </cols>
  <sheetData>
    <row r="1" spans="1:18" s="170" customFormat="1" ht="20.25" customHeight="1">
      <c r="A1" s="172"/>
      <c r="B1" s="228" t="s">
        <v>30</v>
      </c>
      <c r="C1" s="228"/>
      <c r="D1" s="228"/>
      <c r="E1" s="228"/>
      <c r="F1" s="228"/>
      <c r="G1" s="228"/>
      <c r="H1" s="228"/>
      <c r="I1" s="228"/>
      <c r="J1" s="172"/>
      <c r="K1" s="172"/>
      <c r="L1" s="172"/>
      <c r="M1" s="172"/>
      <c r="N1" s="172"/>
      <c r="O1" s="172"/>
      <c r="P1" s="172"/>
      <c r="Q1" s="172"/>
      <c r="R1" s="172"/>
    </row>
    <row r="2" spans="1:18" ht="18.75" customHeight="1">
      <c r="A2" s="172"/>
      <c r="B2" s="228" t="s">
        <v>95</v>
      </c>
      <c r="C2" s="228"/>
      <c r="D2" s="228"/>
      <c r="E2" s="228"/>
      <c r="F2" s="228"/>
      <c r="G2" s="228"/>
      <c r="H2" s="228"/>
      <c r="I2" s="228"/>
      <c r="J2" s="172"/>
      <c r="K2" s="172"/>
      <c r="L2" s="172"/>
      <c r="M2" s="172"/>
      <c r="N2" s="172"/>
      <c r="O2" s="172"/>
      <c r="P2" s="172"/>
      <c r="Q2" s="172"/>
      <c r="R2" s="172"/>
    </row>
    <row r="3" spans="1:18" ht="11.25" customHeight="1" thickBot="1">
      <c r="A3" s="172"/>
      <c r="B3" s="172"/>
      <c r="C3" s="172"/>
      <c r="D3" s="172"/>
      <c r="E3" s="172"/>
      <c r="F3" s="172"/>
      <c r="G3" s="172"/>
      <c r="H3" s="172"/>
      <c r="I3" s="172"/>
      <c r="J3" s="174"/>
      <c r="K3" s="172"/>
      <c r="L3" s="172"/>
      <c r="M3" s="172"/>
      <c r="N3" s="172"/>
      <c r="O3" s="172"/>
      <c r="P3" s="172"/>
      <c r="Q3" s="172"/>
      <c r="R3" s="172"/>
    </row>
    <row r="4" spans="1:18" ht="20.25" customHeight="1">
      <c r="A4" s="176"/>
      <c r="B4" s="219" t="s">
        <v>153</v>
      </c>
      <c r="C4" s="220"/>
      <c r="D4" s="220"/>
      <c r="E4" s="220"/>
      <c r="F4" s="220"/>
      <c r="G4" s="220"/>
      <c r="H4" s="220"/>
      <c r="I4" s="221"/>
      <c r="J4" s="177"/>
      <c r="K4" s="174"/>
      <c r="L4" s="172"/>
      <c r="M4" s="172"/>
      <c r="N4" s="172"/>
      <c r="O4" s="172"/>
      <c r="P4" s="172"/>
      <c r="Q4" s="172"/>
      <c r="R4" s="172"/>
    </row>
    <row r="5" spans="1:18" ht="20.25" customHeight="1">
      <c r="A5" s="176"/>
      <c r="B5" s="222"/>
      <c r="C5" s="223"/>
      <c r="D5" s="223"/>
      <c r="E5" s="223"/>
      <c r="F5" s="223"/>
      <c r="G5" s="223"/>
      <c r="H5" s="223"/>
      <c r="I5" s="224"/>
      <c r="J5" s="177"/>
      <c r="K5" s="172"/>
      <c r="L5" s="172"/>
      <c r="M5" s="172"/>
      <c r="N5" s="172"/>
      <c r="O5" s="172"/>
      <c r="P5" s="172"/>
      <c r="Q5" s="172"/>
      <c r="R5" s="172"/>
    </row>
    <row r="6" spans="1:18" ht="20.25" customHeight="1">
      <c r="A6" s="176"/>
      <c r="B6" s="222"/>
      <c r="C6" s="223"/>
      <c r="D6" s="223"/>
      <c r="E6" s="223"/>
      <c r="F6" s="223"/>
      <c r="G6" s="223"/>
      <c r="H6" s="223"/>
      <c r="I6" s="224"/>
      <c r="J6" s="177"/>
      <c r="K6" s="172"/>
      <c r="L6" s="172"/>
      <c r="M6" s="172"/>
      <c r="N6" s="172"/>
      <c r="O6" s="172"/>
      <c r="P6" s="172"/>
      <c r="Q6" s="172"/>
      <c r="R6" s="172"/>
    </row>
    <row r="7" spans="1:18" ht="20.25" customHeight="1">
      <c r="A7" s="176"/>
      <c r="B7" s="222"/>
      <c r="C7" s="223"/>
      <c r="D7" s="223"/>
      <c r="E7" s="223"/>
      <c r="F7" s="223"/>
      <c r="G7" s="223"/>
      <c r="H7" s="223"/>
      <c r="I7" s="224"/>
      <c r="J7" s="177"/>
      <c r="K7" s="172"/>
      <c r="L7" s="172"/>
      <c r="M7" s="172"/>
      <c r="N7" s="172"/>
      <c r="O7" s="172"/>
      <c r="P7" s="172"/>
      <c r="Q7" s="172"/>
      <c r="R7" s="172"/>
    </row>
    <row r="8" spans="1:18" ht="20.25" customHeight="1">
      <c r="A8" s="176"/>
      <c r="B8" s="222"/>
      <c r="C8" s="223"/>
      <c r="D8" s="223"/>
      <c r="E8" s="223"/>
      <c r="F8" s="223"/>
      <c r="G8" s="223"/>
      <c r="H8" s="223"/>
      <c r="I8" s="224"/>
      <c r="J8" s="177"/>
      <c r="K8" s="172"/>
      <c r="L8" s="172"/>
      <c r="M8" s="172"/>
      <c r="N8" s="172"/>
      <c r="O8" s="172"/>
      <c r="P8" s="172"/>
      <c r="Q8" s="172"/>
      <c r="R8" s="172"/>
    </row>
    <row r="9" spans="1:18" ht="20.25" customHeight="1">
      <c r="A9" s="176"/>
      <c r="B9" s="222"/>
      <c r="C9" s="223"/>
      <c r="D9" s="223"/>
      <c r="E9" s="223"/>
      <c r="F9" s="223"/>
      <c r="G9" s="223"/>
      <c r="H9" s="223"/>
      <c r="I9" s="224"/>
      <c r="J9" s="177"/>
      <c r="K9" s="172"/>
      <c r="L9" s="172"/>
      <c r="M9" s="172"/>
      <c r="N9" s="172"/>
      <c r="O9" s="172"/>
      <c r="P9" s="172"/>
      <c r="Q9" s="172"/>
      <c r="R9" s="172"/>
    </row>
    <row r="10" spans="1:18" ht="20.25" customHeight="1">
      <c r="A10" s="176"/>
      <c r="B10" s="222"/>
      <c r="C10" s="223"/>
      <c r="D10" s="223"/>
      <c r="E10" s="223"/>
      <c r="F10" s="223"/>
      <c r="G10" s="223"/>
      <c r="H10" s="223"/>
      <c r="I10" s="224"/>
      <c r="J10" s="177"/>
      <c r="K10" s="172"/>
      <c r="L10" s="172"/>
      <c r="M10" s="172"/>
      <c r="N10" s="172"/>
      <c r="O10" s="172"/>
      <c r="P10" s="172"/>
      <c r="Q10" s="172"/>
      <c r="R10" s="172"/>
    </row>
    <row r="11" spans="1:18" ht="20.25" customHeight="1">
      <c r="A11" s="176"/>
      <c r="B11" s="222"/>
      <c r="C11" s="223"/>
      <c r="D11" s="223"/>
      <c r="E11" s="223"/>
      <c r="F11" s="223"/>
      <c r="G11" s="223"/>
      <c r="H11" s="223"/>
      <c r="I11" s="224"/>
      <c r="J11" s="177"/>
      <c r="K11" s="172"/>
      <c r="L11" s="172"/>
      <c r="M11" s="172"/>
      <c r="N11" s="172"/>
      <c r="O11" s="172"/>
      <c r="P11" s="172"/>
      <c r="Q11" s="172"/>
      <c r="R11" s="172"/>
    </row>
    <row r="12" spans="1:18" ht="20.25" customHeight="1">
      <c r="A12" s="176"/>
      <c r="B12" s="222"/>
      <c r="C12" s="223"/>
      <c r="D12" s="223"/>
      <c r="E12" s="223"/>
      <c r="F12" s="223"/>
      <c r="G12" s="223"/>
      <c r="H12" s="223"/>
      <c r="I12" s="224"/>
      <c r="J12" s="177"/>
      <c r="K12" s="172"/>
      <c r="L12" s="172"/>
      <c r="M12" s="172"/>
      <c r="N12" s="172"/>
      <c r="O12" s="172"/>
      <c r="P12" s="172"/>
      <c r="Q12" s="172"/>
      <c r="R12" s="172"/>
    </row>
    <row r="13" spans="1:18" ht="20.25" customHeight="1">
      <c r="A13" s="176"/>
      <c r="B13" s="222"/>
      <c r="C13" s="223"/>
      <c r="D13" s="223"/>
      <c r="E13" s="223"/>
      <c r="F13" s="223"/>
      <c r="G13" s="223"/>
      <c r="H13" s="223"/>
      <c r="I13" s="224"/>
      <c r="J13" s="177"/>
      <c r="K13" s="172"/>
      <c r="L13" s="172"/>
      <c r="M13" s="172"/>
      <c r="N13" s="172"/>
      <c r="O13" s="172"/>
      <c r="P13" s="172"/>
      <c r="Q13" s="172"/>
      <c r="R13" s="172"/>
    </row>
    <row r="14" spans="1:18" ht="20.25" customHeight="1">
      <c r="A14" s="176"/>
      <c r="B14" s="222"/>
      <c r="C14" s="223"/>
      <c r="D14" s="223"/>
      <c r="E14" s="223"/>
      <c r="F14" s="223"/>
      <c r="G14" s="223"/>
      <c r="H14" s="223"/>
      <c r="I14" s="224"/>
      <c r="J14" s="177"/>
      <c r="K14" s="172"/>
      <c r="L14" s="172"/>
      <c r="M14" s="172"/>
      <c r="N14" s="172"/>
      <c r="O14" s="172"/>
      <c r="P14" s="172"/>
      <c r="Q14" s="172"/>
      <c r="R14" s="172"/>
    </row>
    <row r="15" spans="1:18" ht="20.25" customHeight="1">
      <c r="A15" s="176"/>
      <c r="B15" s="222"/>
      <c r="C15" s="223"/>
      <c r="D15" s="223"/>
      <c r="E15" s="223"/>
      <c r="F15" s="223"/>
      <c r="G15" s="223"/>
      <c r="H15" s="223"/>
      <c r="I15" s="224"/>
      <c r="J15" s="177"/>
      <c r="K15" s="172"/>
      <c r="L15" s="172"/>
      <c r="M15" s="172"/>
      <c r="N15" s="172"/>
      <c r="O15" s="172"/>
      <c r="P15" s="172"/>
      <c r="Q15" s="172"/>
      <c r="R15" s="172"/>
    </row>
    <row r="16" spans="1:18" ht="20.25" customHeight="1">
      <c r="A16" s="176"/>
      <c r="B16" s="222"/>
      <c r="C16" s="223"/>
      <c r="D16" s="223"/>
      <c r="E16" s="223"/>
      <c r="F16" s="223"/>
      <c r="G16" s="223"/>
      <c r="H16" s="223"/>
      <c r="I16" s="224"/>
      <c r="J16" s="177"/>
      <c r="K16" s="172"/>
      <c r="L16" s="172"/>
      <c r="M16" s="172"/>
      <c r="N16" s="172"/>
      <c r="O16" s="172"/>
      <c r="P16" s="172"/>
      <c r="Q16" s="172"/>
      <c r="R16" s="172"/>
    </row>
    <row r="17" spans="1:18" ht="20.25" customHeight="1">
      <c r="A17" s="176"/>
      <c r="B17" s="222"/>
      <c r="C17" s="223"/>
      <c r="D17" s="223"/>
      <c r="E17" s="223"/>
      <c r="F17" s="223"/>
      <c r="G17" s="223"/>
      <c r="H17" s="223"/>
      <c r="I17" s="224"/>
      <c r="J17" s="177"/>
      <c r="K17" s="172"/>
      <c r="L17" s="172"/>
      <c r="M17" s="172"/>
      <c r="N17" s="172"/>
      <c r="O17" s="172"/>
      <c r="P17" s="172"/>
      <c r="Q17" s="172"/>
      <c r="R17" s="172"/>
    </row>
    <row r="18" spans="1:18" ht="20.25" customHeight="1">
      <c r="A18" s="176"/>
      <c r="B18" s="222"/>
      <c r="C18" s="223"/>
      <c r="D18" s="223"/>
      <c r="E18" s="223"/>
      <c r="F18" s="223"/>
      <c r="G18" s="223"/>
      <c r="H18" s="223"/>
      <c r="I18" s="224"/>
      <c r="J18" s="177"/>
      <c r="K18" s="172"/>
      <c r="L18" s="172"/>
      <c r="M18" s="172"/>
      <c r="N18" s="172"/>
      <c r="O18" s="172"/>
      <c r="P18" s="172"/>
      <c r="Q18" s="172"/>
      <c r="R18" s="172"/>
    </row>
    <row r="19" spans="1:18" ht="20.25" customHeight="1">
      <c r="A19" s="176"/>
      <c r="B19" s="222"/>
      <c r="C19" s="223"/>
      <c r="D19" s="223"/>
      <c r="E19" s="223"/>
      <c r="F19" s="223"/>
      <c r="G19" s="223"/>
      <c r="H19" s="223"/>
      <c r="I19" s="224"/>
      <c r="J19" s="177"/>
      <c r="K19" s="172"/>
      <c r="L19" s="172"/>
      <c r="M19" s="172"/>
      <c r="N19" s="172"/>
      <c r="O19" s="172"/>
      <c r="P19" s="172"/>
      <c r="Q19" s="172"/>
      <c r="R19" s="172"/>
    </row>
    <row r="20" spans="1:18" ht="20.25" customHeight="1">
      <c r="A20" s="176"/>
      <c r="B20" s="222"/>
      <c r="C20" s="223"/>
      <c r="D20" s="223"/>
      <c r="E20" s="223"/>
      <c r="F20" s="223"/>
      <c r="G20" s="223"/>
      <c r="H20" s="223"/>
      <c r="I20" s="224"/>
      <c r="J20" s="177"/>
      <c r="K20" s="172"/>
      <c r="L20" s="172"/>
      <c r="M20" s="172"/>
      <c r="N20" s="172"/>
      <c r="O20" s="172"/>
      <c r="P20" s="172"/>
      <c r="Q20" s="172"/>
      <c r="R20" s="172"/>
    </row>
    <row r="21" spans="1:18" ht="20.25" customHeight="1">
      <c r="A21" s="176"/>
      <c r="B21" s="222"/>
      <c r="C21" s="223"/>
      <c r="D21" s="223"/>
      <c r="E21" s="223"/>
      <c r="F21" s="223"/>
      <c r="G21" s="223"/>
      <c r="H21" s="223"/>
      <c r="I21" s="224"/>
      <c r="J21" s="177"/>
      <c r="K21" s="172"/>
      <c r="L21" s="172"/>
      <c r="M21" s="172"/>
      <c r="N21" s="172"/>
      <c r="O21" s="172"/>
      <c r="P21" s="172"/>
      <c r="Q21" s="172"/>
      <c r="R21" s="172"/>
    </row>
    <row r="22" spans="1:18" ht="20.25" customHeight="1">
      <c r="A22" s="176"/>
      <c r="B22" s="222"/>
      <c r="C22" s="223"/>
      <c r="D22" s="223"/>
      <c r="E22" s="223"/>
      <c r="F22" s="223"/>
      <c r="G22" s="223"/>
      <c r="H22" s="223"/>
      <c r="I22" s="224"/>
      <c r="J22" s="177"/>
      <c r="K22" s="172"/>
      <c r="L22" s="172"/>
      <c r="M22" s="172"/>
      <c r="N22" s="172"/>
      <c r="O22" s="172"/>
      <c r="P22" s="172"/>
      <c r="Q22" s="172"/>
      <c r="R22" s="172"/>
    </row>
    <row r="23" spans="1:18" ht="20.25" customHeight="1">
      <c r="A23" s="176"/>
      <c r="B23" s="222"/>
      <c r="C23" s="223"/>
      <c r="D23" s="223"/>
      <c r="E23" s="223"/>
      <c r="F23" s="223"/>
      <c r="G23" s="223"/>
      <c r="H23" s="223"/>
      <c r="I23" s="224"/>
      <c r="J23" s="177"/>
      <c r="K23" s="172"/>
      <c r="L23" s="172"/>
      <c r="M23" s="172"/>
      <c r="N23" s="172"/>
      <c r="O23" s="172"/>
      <c r="P23" s="172"/>
      <c r="Q23" s="172"/>
      <c r="R23" s="172"/>
    </row>
    <row r="24" spans="1:18" ht="20.25" customHeight="1">
      <c r="A24" s="176"/>
      <c r="B24" s="222"/>
      <c r="C24" s="223"/>
      <c r="D24" s="223"/>
      <c r="E24" s="223"/>
      <c r="F24" s="223"/>
      <c r="G24" s="223"/>
      <c r="H24" s="223"/>
      <c r="I24" s="224"/>
      <c r="J24" s="177"/>
      <c r="K24" s="172"/>
      <c r="L24" s="172"/>
      <c r="M24" s="172"/>
      <c r="N24" s="172"/>
      <c r="O24" s="172"/>
      <c r="P24" s="172"/>
      <c r="Q24" s="172"/>
      <c r="R24" s="172"/>
    </row>
    <row r="25" spans="1:18" ht="20.25" customHeight="1">
      <c r="A25" s="176"/>
      <c r="B25" s="222"/>
      <c r="C25" s="223"/>
      <c r="D25" s="223"/>
      <c r="E25" s="223"/>
      <c r="F25" s="223"/>
      <c r="G25" s="223"/>
      <c r="H25" s="223"/>
      <c r="I25" s="224"/>
      <c r="J25" s="177"/>
      <c r="K25" s="172"/>
      <c r="L25" s="172"/>
      <c r="M25" s="172"/>
      <c r="N25" s="172"/>
      <c r="O25" s="172"/>
      <c r="P25" s="172"/>
      <c r="Q25" s="172"/>
      <c r="R25" s="172"/>
    </row>
    <row r="26" spans="1:18" ht="20.25" customHeight="1">
      <c r="A26" s="176"/>
      <c r="B26" s="222"/>
      <c r="C26" s="223"/>
      <c r="D26" s="223"/>
      <c r="E26" s="223"/>
      <c r="F26" s="223"/>
      <c r="G26" s="223"/>
      <c r="H26" s="223"/>
      <c r="I26" s="224"/>
      <c r="J26" s="177"/>
      <c r="K26" s="172"/>
      <c r="L26" s="172"/>
      <c r="M26" s="172"/>
      <c r="N26" s="172"/>
      <c r="O26" s="172"/>
      <c r="P26" s="172"/>
      <c r="Q26" s="172"/>
      <c r="R26" s="172"/>
    </row>
    <row r="27" spans="1:18" ht="20.25" customHeight="1">
      <c r="A27" s="176"/>
      <c r="B27" s="222"/>
      <c r="C27" s="223"/>
      <c r="D27" s="223"/>
      <c r="E27" s="223"/>
      <c r="F27" s="223"/>
      <c r="G27" s="223"/>
      <c r="H27" s="223"/>
      <c r="I27" s="224"/>
      <c r="J27" s="177"/>
      <c r="K27" s="172"/>
      <c r="L27" s="172"/>
      <c r="M27" s="172"/>
      <c r="N27" s="172"/>
      <c r="O27" s="172"/>
      <c r="P27" s="172"/>
      <c r="Q27" s="172"/>
      <c r="R27" s="172"/>
    </row>
    <row r="28" spans="1:18" ht="20.25" customHeight="1">
      <c r="A28" s="176"/>
      <c r="B28" s="222"/>
      <c r="C28" s="223"/>
      <c r="D28" s="223"/>
      <c r="E28" s="223"/>
      <c r="F28" s="223"/>
      <c r="G28" s="223"/>
      <c r="H28" s="223"/>
      <c r="I28" s="224"/>
      <c r="J28" s="177"/>
      <c r="K28" s="172"/>
      <c r="L28" s="172"/>
      <c r="M28" s="172"/>
      <c r="N28" s="172"/>
      <c r="O28" s="172"/>
      <c r="P28" s="172"/>
      <c r="Q28" s="172"/>
      <c r="R28" s="172"/>
    </row>
    <row r="29" spans="1:18" ht="20.25" customHeight="1">
      <c r="A29" s="176"/>
      <c r="B29" s="222"/>
      <c r="C29" s="223"/>
      <c r="D29" s="223"/>
      <c r="E29" s="223"/>
      <c r="F29" s="223"/>
      <c r="G29" s="223"/>
      <c r="H29" s="223"/>
      <c r="I29" s="224"/>
      <c r="J29" s="177"/>
      <c r="K29" s="172"/>
      <c r="L29" s="172"/>
      <c r="M29" s="172"/>
      <c r="N29" s="172"/>
      <c r="O29" s="172"/>
      <c r="P29" s="172"/>
      <c r="Q29" s="172"/>
      <c r="R29" s="172"/>
    </row>
    <row r="30" spans="1:18" ht="20.25" customHeight="1">
      <c r="A30" s="176"/>
      <c r="B30" s="222"/>
      <c r="C30" s="223"/>
      <c r="D30" s="223"/>
      <c r="E30" s="223"/>
      <c r="F30" s="223"/>
      <c r="G30" s="223"/>
      <c r="H30" s="223"/>
      <c r="I30" s="224"/>
      <c r="J30" s="177"/>
      <c r="K30" s="172"/>
      <c r="L30" s="172"/>
      <c r="M30" s="172"/>
      <c r="N30" s="172"/>
      <c r="O30" s="172"/>
      <c r="P30" s="172"/>
      <c r="Q30" s="172"/>
      <c r="R30" s="172"/>
    </row>
    <row r="31" spans="1:18" ht="16.5" customHeight="1">
      <c r="A31" s="176"/>
      <c r="B31" s="222"/>
      <c r="C31" s="223"/>
      <c r="D31" s="223"/>
      <c r="E31" s="223"/>
      <c r="F31" s="223"/>
      <c r="G31" s="223"/>
      <c r="H31" s="223"/>
      <c r="I31" s="224"/>
      <c r="J31" s="177"/>
      <c r="K31" s="172"/>
      <c r="L31" s="172"/>
      <c r="M31" s="172"/>
      <c r="N31" s="172"/>
      <c r="O31" s="172"/>
      <c r="P31" s="172"/>
      <c r="Q31" s="172"/>
      <c r="R31" s="172"/>
    </row>
    <row r="32" spans="1:18" ht="16.5" customHeight="1">
      <c r="A32" s="176"/>
      <c r="B32" s="222"/>
      <c r="C32" s="223"/>
      <c r="D32" s="223"/>
      <c r="E32" s="223"/>
      <c r="F32" s="223"/>
      <c r="G32" s="223"/>
      <c r="H32" s="223"/>
      <c r="I32" s="224"/>
      <c r="J32" s="177"/>
      <c r="K32" s="172"/>
      <c r="L32" s="172"/>
      <c r="M32" s="172"/>
      <c r="N32" s="172"/>
      <c r="O32" s="172"/>
      <c r="P32" s="172"/>
      <c r="Q32" s="172"/>
      <c r="R32" s="172"/>
    </row>
    <row r="33" spans="1:18" ht="14.25" customHeight="1">
      <c r="A33" s="176"/>
      <c r="B33" s="222"/>
      <c r="C33" s="223"/>
      <c r="D33" s="223"/>
      <c r="E33" s="223"/>
      <c r="F33" s="223"/>
      <c r="G33" s="223"/>
      <c r="H33" s="223"/>
      <c r="I33" s="224"/>
      <c r="J33" s="177"/>
      <c r="K33" s="172"/>
      <c r="L33" s="172"/>
      <c r="M33" s="172"/>
      <c r="N33" s="172"/>
      <c r="O33" s="172"/>
      <c r="P33" s="172"/>
      <c r="Q33" s="172"/>
      <c r="R33" s="172"/>
    </row>
    <row r="34" spans="1:18" ht="14.25" customHeight="1">
      <c r="A34" s="176"/>
      <c r="B34" s="222"/>
      <c r="C34" s="223"/>
      <c r="D34" s="223"/>
      <c r="E34" s="223"/>
      <c r="F34" s="223"/>
      <c r="G34" s="223"/>
      <c r="H34" s="223"/>
      <c r="I34" s="224"/>
      <c r="J34" s="178"/>
      <c r="K34" s="172"/>
      <c r="L34" s="172"/>
      <c r="M34" s="172"/>
      <c r="N34" s="172"/>
      <c r="O34" s="172"/>
      <c r="P34" s="172"/>
      <c r="Q34" s="172"/>
      <c r="R34" s="172"/>
    </row>
    <row r="35" spans="1:18" ht="14.25" customHeight="1">
      <c r="A35" s="176"/>
      <c r="B35" s="222"/>
      <c r="C35" s="223"/>
      <c r="D35" s="223"/>
      <c r="E35" s="223"/>
      <c r="F35" s="223"/>
      <c r="G35" s="223"/>
      <c r="H35" s="223"/>
      <c r="I35" s="224"/>
      <c r="J35" s="178"/>
      <c r="K35" s="172"/>
      <c r="L35" s="172"/>
      <c r="M35" s="172"/>
      <c r="N35" s="172"/>
      <c r="O35" s="172"/>
      <c r="P35" s="172"/>
      <c r="Q35" s="172"/>
      <c r="R35" s="172"/>
    </row>
    <row r="36" spans="1:18" ht="12.75" customHeight="1">
      <c r="A36" s="176"/>
      <c r="B36" s="222"/>
      <c r="C36" s="223"/>
      <c r="D36" s="223"/>
      <c r="E36" s="223"/>
      <c r="F36" s="223"/>
      <c r="G36" s="223"/>
      <c r="H36" s="223"/>
      <c r="I36" s="224"/>
      <c r="J36" s="178"/>
      <c r="K36" s="172"/>
      <c r="L36" s="172"/>
      <c r="M36" s="172"/>
      <c r="N36" s="172"/>
      <c r="O36" s="172"/>
      <c r="P36" s="172"/>
      <c r="Q36" s="172"/>
      <c r="R36" s="172"/>
    </row>
    <row r="37" spans="1:18" ht="12.75" customHeight="1">
      <c r="A37" s="176"/>
      <c r="B37" s="222"/>
      <c r="C37" s="223"/>
      <c r="D37" s="223"/>
      <c r="E37" s="223"/>
      <c r="F37" s="223"/>
      <c r="G37" s="223"/>
      <c r="H37" s="223"/>
      <c r="I37" s="224"/>
      <c r="J37" s="178"/>
      <c r="K37" s="172"/>
      <c r="L37" s="172"/>
      <c r="M37" s="172"/>
      <c r="N37" s="172"/>
      <c r="O37" s="172"/>
      <c r="P37" s="172"/>
      <c r="Q37" s="172"/>
      <c r="R37" s="172"/>
    </row>
    <row r="38" spans="1:18" ht="12.75" customHeight="1">
      <c r="A38" s="176"/>
      <c r="B38" s="222"/>
      <c r="C38" s="223"/>
      <c r="D38" s="223"/>
      <c r="E38" s="223"/>
      <c r="F38" s="223"/>
      <c r="G38" s="223"/>
      <c r="H38" s="223"/>
      <c r="I38" s="224"/>
      <c r="J38" s="178"/>
      <c r="K38" s="172"/>
      <c r="L38" s="172"/>
      <c r="M38" s="172"/>
      <c r="N38" s="172"/>
      <c r="O38" s="172"/>
      <c r="P38" s="172"/>
      <c r="Q38" s="172"/>
      <c r="R38" s="172"/>
    </row>
    <row r="39" spans="1:18" ht="11.25" customHeight="1">
      <c r="A39" s="176"/>
      <c r="B39" s="222"/>
      <c r="C39" s="223"/>
      <c r="D39" s="223"/>
      <c r="E39" s="223"/>
      <c r="F39" s="223"/>
      <c r="G39" s="223"/>
      <c r="H39" s="223"/>
      <c r="I39" s="224"/>
      <c r="J39" s="178"/>
      <c r="K39" s="172"/>
      <c r="L39" s="172"/>
      <c r="M39" s="172"/>
      <c r="N39" s="172"/>
      <c r="O39" s="172"/>
      <c r="P39" s="172"/>
      <c r="Q39" s="172"/>
      <c r="R39" s="172"/>
    </row>
    <row r="40" spans="1:18" ht="11.25" customHeight="1">
      <c r="A40" s="176"/>
      <c r="B40" s="222"/>
      <c r="C40" s="223"/>
      <c r="D40" s="223"/>
      <c r="E40" s="223"/>
      <c r="F40" s="223"/>
      <c r="G40" s="223"/>
      <c r="H40" s="223"/>
      <c r="I40" s="224"/>
      <c r="J40" s="178"/>
      <c r="K40" s="172"/>
      <c r="L40" s="172"/>
      <c r="M40" s="172"/>
      <c r="N40" s="172"/>
      <c r="O40" s="172"/>
      <c r="P40" s="172"/>
      <c r="Q40" s="172"/>
      <c r="R40" s="172"/>
    </row>
    <row r="41" spans="1:18" ht="21.75" customHeight="1" thickBot="1">
      <c r="A41" s="176"/>
      <c r="B41" s="225"/>
      <c r="C41" s="226"/>
      <c r="D41" s="226"/>
      <c r="E41" s="226"/>
      <c r="F41" s="226"/>
      <c r="G41" s="226"/>
      <c r="H41" s="226"/>
      <c r="I41" s="227"/>
      <c r="J41" s="178"/>
      <c r="K41" s="172"/>
      <c r="L41" s="172"/>
      <c r="M41" s="172"/>
      <c r="N41" s="172"/>
      <c r="O41" s="172"/>
      <c r="P41" s="172"/>
      <c r="Q41" s="172"/>
      <c r="R41" s="172"/>
    </row>
    <row r="42" spans="1:18" ht="22.5" customHeight="1">
      <c r="A42" s="172"/>
      <c r="B42" s="172"/>
      <c r="C42" s="172"/>
      <c r="D42" s="172"/>
      <c r="E42" s="172"/>
      <c r="F42" s="172"/>
      <c r="G42" s="172"/>
      <c r="H42" s="172"/>
      <c r="I42" s="172"/>
      <c r="J42" s="172"/>
      <c r="K42" s="172"/>
      <c r="L42" s="172"/>
      <c r="M42" s="172"/>
      <c r="N42" s="172"/>
      <c r="O42" s="172"/>
      <c r="P42" s="172"/>
      <c r="Q42" s="172"/>
      <c r="R42" s="172"/>
    </row>
    <row r="43" spans="1:18" ht="12.75">
      <c r="A43" s="172"/>
      <c r="B43" s="172"/>
      <c r="C43" s="172"/>
      <c r="D43" s="172"/>
      <c r="E43" s="172"/>
      <c r="F43" s="172"/>
      <c r="G43" s="172"/>
      <c r="H43" s="172"/>
      <c r="I43" s="172"/>
      <c r="J43" s="172"/>
      <c r="K43" s="172"/>
      <c r="L43" s="172"/>
      <c r="M43" s="172"/>
      <c r="N43" s="172"/>
      <c r="O43" s="172"/>
      <c r="P43" s="172"/>
      <c r="Q43" s="172"/>
      <c r="R43" s="172"/>
    </row>
    <row r="44" spans="1:18" ht="12.75">
      <c r="A44" s="172"/>
      <c r="B44" s="172"/>
      <c r="C44" s="172"/>
      <c r="D44" s="172"/>
      <c r="E44" s="172"/>
      <c r="F44" s="172"/>
      <c r="G44" s="172"/>
      <c r="H44" s="172"/>
      <c r="I44" s="172"/>
      <c r="J44" s="172"/>
      <c r="K44" s="172"/>
      <c r="L44" s="172"/>
      <c r="M44" s="172"/>
      <c r="N44" s="172"/>
      <c r="O44" s="172"/>
      <c r="P44" s="172"/>
      <c r="Q44" s="172"/>
      <c r="R44" s="172"/>
    </row>
    <row r="45" spans="1:18" ht="12.75">
      <c r="A45" s="172"/>
      <c r="B45" s="172"/>
      <c r="C45" s="172"/>
      <c r="D45" s="172"/>
      <c r="E45" s="172"/>
      <c r="F45" s="172"/>
      <c r="G45" s="172"/>
      <c r="H45" s="172"/>
      <c r="I45" s="172"/>
      <c r="J45" s="172"/>
      <c r="K45" s="172"/>
      <c r="L45" s="172"/>
      <c r="M45" s="172"/>
      <c r="N45" s="172"/>
      <c r="O45" s="172"/>
      <c r="P45" s="172"/>
      <c r="Q45" s="172"/>
      <c r="R45" s="172"/>
    </row>
    <row r="46" spans="1:18" ht="12.75">
      <c r="A46" s="172"/>
      <c r="B46" s="172"/>
      <c r="C46" s="172"/>
      <c r="D46" s="172"/>
      <c r="E46" s="172"/>
      <c r="F46" s="172"/>
      <c r="G46" s="172"/>
      <c r="H46" s="172"/>
      <c r="I46" s="172"/>
      <c r="J46" s="172"/>
      <c r="K46" s="172"/>
      <c r="L46" s="172"/>
      <c r="M46" s="172"/>
      <c r="N46" s="172"/>
      <c r="O46" s="172"/>
      <c r="P46" s="172"/>
      <c r="Q46" s="172"/>
      <c r="R46" s="172"/>
    </row>
    <row r="47" spans="1:18" ht="12.75">
      <c r="A47" s="172"/>
      <c r="B47" s="172"/>
      <c r="C47" s="172"/>
      <c r="D47" s="172"/>
      <c r="E47" s="172"/>
      <c r="F47" s="172"/>
      <c r="G47" s="172"/>
      <c r="H47" s="172"/>
      <c r="I47" s="172"/>
      <c r="J47" s="172"/>
      <c r="K47" s="172"/>
      <c r="L47" s="172"/>
      <c r="M47" s="172"/>
      <c r="N47" s="172"/>
      <c r="O47" s="172"/>
      <c r="P47" s="172"/>
      <c r="Q47" s="172"/>
      <c r="R47" s="172"/>
    </row>
    <row r="48" spans="1:18" ht="12.75">
      <c r="A48" s="172"/>
      <c r="B48" s="172"/>
      <c r="C48" s="172"/>
      <c r="D48" s="172"/>
      <c r="E48" s="172"/>
      <c r="F48" s="172"/>
      <c r="G48" s="172"/>
      <c r="H48" s="172"/>
      <c r="I48" s="172"/>
      <c r="J48" s="172"/>
      <c r="K48" s="172"/>
      <c r="L48" s="172"/>
      <c r="M48" s="172"/>
      <c r="N48" s="172"/>
      <c r="O48" s="172"/>
      <c r="P48" s="172"/>
      <c r="Q48" s="172"/>
      <c r="R48" s="172"/>
    </row>
    <row r="49" spans="1:18" ht="12.75">
      <c r="A49" s="172"/>
      <c r="B49" s="172"/>
      <c r="C49" s="172"/>
      <c r="D49" s="172"/>
      <c r="E49" s="172"/>
      <c r="F49" s="172"/>
      <c r="G49" s="172"/>
      <c r="H49" s="172"/>
      <c r="I49" s="172"/>
      <c r="J49" s="172"/>
      <c r="K49" s="172"/>
      <c r="L49" s="172"/>
      <c r="M49" s="172"/>
      <c r="N49" s="172"/>
      <c r="O49" s="172"/>
      <c r="P49" s="172"/>
      <c r="Q49" s="172"/>
      <c r="R49" s="172"/>
    </row>
    <row r="50" spans="1:18" ht="12.75">
      <c r="A50" s="172"/>
      <c r="B50" s="172"/>
      <c r="C50" s="172"/>
      <c r="D50" s="172"/>
      <c r="E50" s="172"/>
      <c r="F50" s="172"/>
      <c r="G50" s="172"/>
      <c r="H50" s="172"/>
      <c r="I50" s="172"/>
      <c r="J50" s="172"/>
      <c r="K50" s="172"/>
      <c r="L50" s="172"/>
      <c r="M50" s="172"/>
      <c r="N50" s="172"/>
      <c r="O50" s="172"/>
      <c r="P50" s="172"/>
      <c r="Q50" s="172"/>
      <c r="R50" s="172"/>
    </row>
    <row r="51" spans="1:18" ht="12.75">
      <c r="A51" s="172"/>
      <c r="B51" s="172"/>
      <c r="C51" s="172"/>
      <c r="D51" s="172"/>
      <c r="E51" s="172"/>
      <c r="F51" s="172"/>
      <c r="G51" s="172"/>
      <c r="H51" s="172"/>
      <c r="I51" s="172"/>
      <c r="J51" s="172"/>
      <c r="K51" s="172"/>
      <c r="L51" s="172"/>
      <c r="M51" s="172"/>
      <c r="N51" s="172"/>
      <c r="O51" s="172"/>
      <c r="P51" s="172"/>
      <c r="Q51" s="172"/>
      <c r="R51" s="172"/>
    </row>
    <row r="52" spans="1:18" ht="12.75">
      <c r="A52" s="172"/>
      <c r="B52" s="172"/>
      <c r="C52" s="172"/>
      <c r="D52" s="172"/>
      <c r="E52" s="172"/>
      <c r="F52" s="172"/>
      <c r="G52" s="172"/>
      <c r="H52" s="172"/>
      <c r="I52" s="172"/>
      <c r="J52" s="172"/>
      <c r="K52" s="172"/>
      <c r="L52" s="172"/>
      <c r="M52" s="172"/>
      <c r="N52" s="172"/>
      <c r="O52" s="172"/>
      <c r="P52" s="172"/>
      <c r="Q52" s="172"/>
      <c r="R52" s="172"/>
    </row>
    <row r="53" spans="1:18" ht="12.75">
      <c r="A53" s="172"/>
      <c r="B53" s="172"/>
      <c r="C53" s="172"/>
      <c r="D53" s="172"/>
      <c r="E53" s="172"/>
      <c r="F53" s="172"/>
      <c r="G53" s="172"/>
      <c r="H53" s="172"/>
      <c r="I53" s="172"/>
      <c r="J53" s="172"/>
      <c r="K53" s="172"/>
      <c r="L53" s="172"/>
      <c r="M53" s="172"/>
      <c r="N53" s="172"/>
      <c r="O53" s="172"/>
      <c r="P53" s="172"/>
      <c r="Q53" s="172"/>
      <c r="R53" s="172"/>
    </row>
    <row r="54" spans="1:18" ht="12.75">
      <c r="A54" s="172"/>
      <c r="B54" s="172"/>
      <c r="C54" s="172"/>
      <c r="D54" s="172"/>
      <c r="E54" s="172"/>
      <c r="F54" s="172"/>
      <c r="G54" s="172"/>
      <c r="H54" s="172"/>
      <c r="I54" s="172"/>
      <c r="J54" s="172"/>
      <c r="K54" s="172"/>
      <c r="L54" s="172"/>
      <c r="M54" s="172"/>
      <c r="N54" s="172"/>
      <c r="O54" s="172"/>
      <c r="P54" s="172"/>
      <c r="Q54" s="172"/>
      <c r="R54" s="172"/>
    </row>
  </sheetData>
  <sheetProtection/>
  <mergeCells count="3">
    <mergeCell ref="B4:I41"/>
    <mergeCell ref="B1:I1"/>
    <mergeCell ref="B2:I2"/>
  </mergeCells>
  <printOptions horizontalCentered="1" verticalCentered="1"/>
  <pageMargins left="0.45" right="0.45" top="0.53" bottom="0.45" header="0.3" footer="0.3"/>
  <pageSetup fitToHeight="1" fitToWidth="1" horizontalDpi="300" verticalDpi="300" orientation="portrait" scale="96" r:id="rId1"/>
</worksheet>
</file>

<file path=xl/worksheets/sheet2.xml><?xml version="1.0" encoding="utf-8"?>
<worksheet xmlns="http://schemas.openxmlformats.org/spreadsheetml/2006/main" xmlns:r="http://schemas.openxmlformats.org/officeDocument/2006/relationships">
  <dimension ref="A1:V283"/>
  <sheetViews>
    <sheetView zoomScale="130" zoomScaleNormal="130" zoomScaleSheetLayoutView="130" workbookViewId="0" topLeftCell="A158">
      <selection activeCell="C168" sqref="C168"/>
    </sheetView>
  </sheetViews>
  <sheetFormatPr defaultColWidth="9.140625" defaultRowHeight="12.75"/>
  <cols>
    <col min="1" max="1" width="5.7109375" style="0" customWidth="1"/>
    <col min="2" max="2" width="53.140625" style="1" customWidth="1"/>
    <col min="3" max="3" width="13.7109375" style="4" customWidth="1"/>
    <col min="4" max="4" width="9.7109375" style="1" customWidth="1"/>
    <col min="5" max="5" width="11.00390625" style="1" customWidth="1"/>
    <col min="6" max="6" width="8.00390625" style="1" customWidth="1"/>
    <col min="7" max="7" width="8.57421875" style="4" customWidth="1"/>
    <col min="8" max="8" width="9.00390625" style="2" customWidth="1"/>
    <col min="9" max="9" width="5.7109375" style="2" customWidth="1"/>
    <col min="10" max="10" width="7.57421875" style="18" customWidth="1"/>
    <col min="11" max="11" width="12.7109375" style="4" customWidth="1"/>
    <col min="12" max="12" width="23.00390625" style="1" customWidth="1"/>
    <col min="13" max="13" width="10.8515625" style="6" customWidth="1"/>
    <col min="14" max="14" width="19.00390625" style="4" customWidth="1"/>
  </cols>
  <sheetData>
    <row r="1" spans="1:22" ht="18">
      <c r="A1" s="60"/>
      <c r="B1" s="390" t="s">
        <v>30</v>
      </c>
      <c r="C1" s="390"/>
      <c r="D1" s="390"/>
      <c r="E1" s="390"/>
      <c r="F1" s="390"/>
      <c r="G1" s="390"/>
      <c r="H1" s="390"/>
      <c r="I1" s="80"/>
      <c r="J1" s="95"/>
      <c r="K1" s="73"/>
      <c r="L1" s="74"/>
      <c r="M1" s="180"/>
      <c r="N1" s="73"/>
      <c r="O1" s="60"/>
      <c r="P1" s="60"/>
      <c r="Q1" s="60"/>
      <c r="R1" s="60"/>
      <c r="S1" s="60"/>
      <c r="T1" s="60"/>
      <c r="U1" s="60"/>
      <c r="V1" s="60"/>
    </row>
    <row r="2" spans="1:22" ht="18">
      <c r="A2" s="60"/>
      <c r="B2" s="390" t="s">
        <v>95</v>
      </c>
      <c r="C2" s="390"/>
      <c r="D2" s="390"/>
      <c r="E2" s="390"/>
      <c r="F2" s="390"/>
      <c r="G2" s="390"/>
      <c r="H2" s="390"/>
      <c r="I2" s="80"/>
      <c r="J2" s="167"/>
      <c r="K2" s="73"/>
      <c r="L2" s="74"/>
      <c r="M2" s="180"/>
      <c r="N2" s="73"/>
      <c r="O2" s="77"/>
      <c r="P2" s="60"/>
      <c r="Q2" s="60"/>
      <c r="R2" s="60"/>
      <c r="S2" s="60"/>
      <c r="T2" s="60"/>
      <c r="U2" s="60"/>
      <c r="V2" s="60"/>
    </row>
    <row r="3" spans="1:22" ht="13.5" thickBot="1">
      <c r="A3" s="60"/>
      <c r="B3" s="79"/>
      <c r="C3" s="73"/>
      <c r="D3" s="74"/>
      <c r="E3" s="74"/>
      <c r="F3" s="74"/>
      <c r="G3" s="73"/>
      <c r="H3" s="75"/>
      <c r="I3" s="80"/>
      <c r="J3" s="97"/>
      <c r="K3" s="73"/>
      <c r="L3" s="74"/>
      <c r="M3" s="180"/>
      <c r="N3" s="73"/>
      <c r="O3" s="77"/>
      <c r="P3" s="60"/>
      <c r="Q3" s="60"/>
      <c r="R3" s="60"/>
      <c r="S3" s="60"/>
      <c r="T3" s="60"/>
      <c r="U3" s="60"/>
      <c r="V3" s="60"/>
    </row>
    <row r="4" spans="1:22" ht="134.25" customHeight="1" thickBot="1">
      <c r="A4" s="60"/>
      <c r="B4" s="344" t="s">
        <v>146</v>
      </c>
      <c r="C4" s="345"/>
      <c r="D4" s="345"/>
      <c r="E4" s="345"/>
      <c r="F4" s="345"/>
      <c r="G4" s="345"/>
      <c r="H4" s="346"/>
      <c r="I4" s="86"/>
      <c r="J4" s="95"/>
      <c r="K4" s="73"/>
      <c r="L4" s="74"/>
      <c r="M4" s="180"/>
      <c r="N4" s="73"/>
      <c r="O4" s="77"/>
      <c r="P4" s="60"/>
      <c r="Q4" s="60"/>
      <c r="R4" s="60"/>
      <c r="S4" s="60"/>
      <c r="T4" s="60"/>
      <c r="U4" s="60"/>
      <c r="V4" s="60"/>
    </row>
    <row r="5" spans="1:22" ht="13.5" thickBot="1">
      <c r="A5" s="77"/>
      <c r="B5" s="82"/>
      <c r="C5" s="83"/>
      <c r="D5" s="84"/>
      <c r="E5" s="84"/>
      <c r="F5" s="82"/>
      <c r="G5" s="83"/>
      <c r="H5" s="85"/>
      <c r="I5" s="80"/>
      <c r="J5" s="167"/>
      <c r="K5" s="101"/>
      <c r="L5" s="101"/>
      <c r="M5" s="101"/>
      <c r="N5" s="101"/>
      <c r="O5" s="77"/>
      <c r="P5" s="60"/>
      <c r="Q5" s="60"/>
      <c r="R5" s="60"/>
      <c r="S5" s="60"/>
      <c r="T5" s="60"/>
      <c r="U5" s="60"/>
      <c r="V5" s="60"/>
    </row>
    <row r="6" spans="1:22" ht="12.75">
      <c r="A6" s="81"/>
      <c r="B6" s="67" t="s">
        <v>15</v>
      </c>
      <c r="C6" s="58"/>
      <c r="D6" s="58"/>
      <c r="E6" s="58"/>
      <c r="F6" s="58"/>
      <c r="G6" s="58"/>
      <c r="H6" s="59"/>
      <c r="I6" s="87"/>
      <c r="J6" s="97"/>
      <c r="K6" s="101"/>
      <c r="L6" s="101"/>
      <c r="M6" s="101"/>
      <c r="N6" s="101"/>
      <c r="O6" s="77"/>
      <c r="P6" s="60"/>
      <c r="Q6" s="60"/>
      <c r="R6" s="60"/>
      <c r="S6" s="60"/>
      <c r="T6" s="60"/>
      <c r="U6" s="60"/>
      <c r="V6" s="60"/>
    </row>
    <row r="7" spans="1:22" ht="116.25" customHeight="1" thickBot="1">
      <c r="A7" s="81"/>
      <c r="B7" s="284" t="s">
        <v>154</v>
      </c>
      <c r="C7" s="347"/>
      <c r="D7" s="347"/>
      <c r="E7" s="347"/>
      <c r="F7" s="347"/>
      <c r="G7" s="347"/>
      <c r="H7" s="348"/>
      <c r="I7" s="88"/>
      <c r="J7" s="181"/>
      <c r="K7" s="101"/>
      <c r="L7" s="101"/>
      <c r="M7" s="101"/>
      <c r="N7" s="101"/>
      <c r="O7" s="77"/>
      <c r="P7" s="60"/>
      <c r="Q7" s="60"/>
      <c r="R7" s="60"/>
      <c r="S7" s="60"/>
      <c r="T7" s="60"/>
      <c r="U7" s="60"/>
      <c r="V7" s="60"/>
    </row>
    <row r="8" spans="1:22" ht="26.25" thickBot="1">
      <c r="A8" s="60"/>
      <c r="B8" s="106"/>
      <c r="C8" s="31" t="s">
        <v>31</v>
      </c>
      <c r="D8" s="31" t="s">
        <v>4</v>
      </c>
      <c r="E8" s="42" t="s">
        <v>32</v>
      </c>
      <c r="F8" s="31" t="s">
        <v>6</v>
      </c>
      <c r="G8" s="31" t="s">
        <v>5</v>
      </c>
      <c r="H8" s="32" t="s">
        <v>29</v>
      </c>
      <c r="I8" s="87"/>
      <c r="J8" s="182"/>
      <c r="K8" s="101"/>
      <c r="L8" s="101"/>
      <c r="M8" s="101"/>
      <c r="N8" s="101"/>
      <c r="O8" s="77"/>
      <c r="P8" s="60"/>
      <c r="Q8" s="60"/>
      <c r="R8" s="60"/>
      <c r="S8" s="60"/>
      <c r="T8" s="60"/>
      <c r="U8" s="60"/>
      <c r="V8" s="60"/>
    </row>
    <row r="9" spans="1:22" ht="48" customHeight="1">
      <c r="A9" s="60"/>
      <c r="B9" s="349" t="s">
        <v>62</v>
      </c>
      <c r="C9" s="350"/>
      <c r="D9" s="350"/>
      <c r="E9" s="350"/>
      <c r="F9" s="350"/>
      <c r="G9" s="350"/>
      <c r="H9" s="351"/>
      <c r="I9" s="89"/>
      <c r="J9" s="183"/>
      <c r="K9" s="101"/>
      <c r="L9" s="101"/>
      <c r="M9" s="101"/>
      <c r="N9" s="101"/>
      <c r="O9" s="77"/>
      <c r="P9" s="60"/>
      <c r="Q9" s="60"/>
      <c r="R9" s="60"/>
      <c r="S9" s="60"/>
      <c r="T9" s="60"/>
      <c r="U9" s="60"/>
      <c r="V9" s="60"/>
    </row>
    <row r="10" spans="1:22" ht="19.5" customHeight="1">
      <c r="A10" s="60"/>
      <c r="B10" s="339" t="s">
        <v>63</v>
      </c>
      <c r="C10" s="142" t="s">
        <v>26</v>
      </c>
      <c r="D10" s="142">
        <v>9</v>
      </c>
      <c r="E10" s="312" t="s">
        <v>26</v>
      </c>
      <c r="F10" s="241">
        <f>IF(ISERROR(VLOOKUP(E10,C10:D13,2,FALSE)),0,VLOOKUP(E10,C10:D13,2,FALSE))</f>
        <v>9</v>
      </c>
      <c r="G10" s="333">
        <v>1</v>
      </c>
      <c r="H10" s="336">
        <f>F10*G10</f>
        <v>9</v>
      </c>
      <c r="I10" s="90"/>
      <c r="J10" s="243"/>
      <c r="K10" s="101"/>
      <c r="L10" s="101"/>
      <c r="M10" s="101"/>
      <c r="N10" s="101"/>
      <c r="O10" s="77"/>
      <c r="P10" s="60"/>
      <c r="Q10" s="60"/>
      <c r="R10" s="60"/>
      <c r="S10" s="60"/>
      <c r="T10" s="60"/>
      <c r="U10" s="60"/>
      <c r="V10" s="60"/>
    </row>
    <row r="11" spans="1:22" ht="19.5" customHeight="1">
      <c r="A11" s="60"/>
      <c r="B11" s="339"/>
      <c r="C11" s="49" t="s">
        <v>3</v>
      </c>
      <c r="D11" s="142">
        <v>6</v>
      </c>
      <c r="E11" s="313"/>
      <c r="F11" s="311"/>
      <c r="G11" s="334"/>
      <c r="H11" s="337"/>
      <c r="I11" s="91"/>
      <c r="J11" s="243"/>
      <c r="K11" s="101"/>
      <c r="L11" s="101"/>
      <c r="M11" s="101"/>
      <c r="N11" s="101"/>
      <c r="O11" s="77"/>
      <c r="P11" s="60"/>
      <c r="Q11" s="60"/>
      <c r="R11" s="60"/>
      <c r="S11" s="60"/>
      <c r="T11" s="60"/>
      <c r="U11" s="60"/>
      <c r="V11" s="60"/>
    </row>
    <row r="12" spans="1:22" ht="19.5" customHeight="1">
      <c r="A12" s="60"/>
      <c r="B12" s="340"/>
      <c r="C12" s="49" t="s">
        <v>27</v>
      </c>
      <c r="D12" s="142">
        <v>3</v>
      </c>
      <c r="E12" s="302"/>
      <c r="F12" s="311"/>
      <c r="G12" s="334"/>
      <c r="H12" s="337"/>
      <c r="I12" s="91"/>
      <c r="J12" s="243"/>
      <c r="K12" s="101"/>
      <c r="L12" s="101"/>
      <c r="M12" s="101"/>
      <c r="N12" s="101"/>
      <c r="O12" s="77"/>
      <c r="P12" s="60"/>
      <c r="Q12" s="60"/>
      <c r="R12" s="60"/>
      <c r="S12" s="60"/>
      <c r="T12" s="60"/>
      <c r="U12" s="60"/>
      <c r="V12" s="60"/>
    </row>
    <row r="13" spans="1:22" ht="19.5" customHeight="1">
      <c r="A13" s="60"/>
      <c r="B13" s="341"/>
      <c r="C13" s="49" t="s">
        <v>12</v>
      </c>
      <c r="D13" s="126">
        <v>0</v>
      </c>
      <c r="E13" s="343"/>
      <c r="F13" s="242"/>
      <c r="G13" s="335"/>
      <c r="H13" s="338"/>
      <c r="I13" s="91"/>
      <c r="J13" s="243"/>
      <c r="K13" s="101"/>
      <c r="L13" s="101"/>
      <c r="M13" s="101"/>
      <c r="N13" s="101"/>
      <c r="O13" s="77"/>
      <c r="P13" s="60"/>
      <c r="Q13" s="60"/>
      <c r="R13" s="60"/>
      <c r="S13" s="60"/>
      <c r="T13" s="60"/>
      <c r="U13" s="60"/>
      <c r="V13" s="60"/>
    </row>
    <row r="14" spans="1:22" ht="67.5" customHeight="1">
      <c r="A14" s="60"/>
      <c r="B14" s="266" t="s">
        <v>151</v>
      </c>
      <c r="C14" s="328"/>
      <c r="D14" s="328"/>
      <c r="E14" s="328"/>
      <c r="F14" s="328"/>
      <c r="G14" s="328"/>
      <c r="H14" s="329"/>
      <c r="I14" s="92"/>
      <c r="J14" s="243"/>
      <c r="K14" s="73"/>
      <c r="L14" s="73"/>
      <c r="M14" s="180"/>
      <c r="N14" s="73"/>
      <c r="O14" s="77"/>
      <c r="P14" s="60"/>
      <c r="Q14" s="60"/>
      <c r="R14" s="60"/>
      <c r="S14" s="60"/>
      <c r="T14" s="60"/>
      <c r="U14" s="60"/>
      <c r="V14" s="60"/>
    </row>
    <row r="15" spans="1:22" ht="18.75" customHeight="1">
      <c r="A15" s="60"/>
      <c r="B15" s="309" t="s">
        <v>53</v>
      </c>
      <c r="C15" s="49" t="s">
        <v>7</v>
      </c>
      <c r="D15" s="142">
        <v>3</v>
      </c>
      <c r="E15" s="312" t="s">
        <v>7</v>
      </c>
      <c r="F15" s="241">
        <f>IF(E15="Yes",D15,D16)</f>
        <v>3</v>
      </c>
      <c r="G15" s="245">
        <v>1</v>
      </c>
      <c r="H15" s="258">
        <f>F15*G15</f>
        <v>3</v>
      </c>
      <c r="I15" s="93"/>
      <c r="J15" s="243"/>
      <c r="K15" s="318"/>
      <c r="L15" s="318"/>
      <c r="M15" s="319"/>
      <c r="N15" s="318"/>
      <c r="O15" s="60"/>
      <c r="P15" s="60"/>
      <c r="Q15" s="60"/>
      <c r="R15" s="60"/>
      <c r="S15" s="60"/>
      <c r="T15" s="60"/>
      <c r="U15" s="60"/>
      <c r="V15" s="60"/>
    </row>
    <row r="16" spans="1:22" ht="16.5" customHeight="1">
      <c r="A16" s="60"/>
      <c r="B16" s="309"/>
      <c r="C16" s="50" t="s">
        <v>8</v>
      </c>
      <c r="D16" s="51">
        <v>0</v>
      </c>
      <c r="E16" s="313"/>
      <c r="F16" s="311"/>
      <c r="G16" s="311"/>
      <c r="H16" s="294"/>
      <c r="I16" s="93"/>
      <c r="J16" s="243"/>
      <c r="K16" s="318"/>
      <c r="L16" s="318"/>
      <c r="M16" s="319"/>
      <c r="N16" s="318"/>
      <c r="O16" s="60"/>
      <c r="P16" s="60"/>
      <c r="Q16" s="60"/>
      <c r="R16" s="60"/>
      <c r="S16" s="60"/>
      <c r="T16" s="60"/>
      <c r="U16" s="60"/>
      <c r="V16" s="60"/>
    </row>
    <row r="17" spans="1:22" ht="53.25" customHeight="1">
      <c r="A17" s="60"/>
      <c r="B17" s="255" t="s">
        <v>155</v>
      </c>
      <c r="C17" s="256"/>
      <c r="D17" s="256"/>
      <c r="E17" s="256"/>
      <c r="F17" s="256"/>
      <c r="G17" s="256"/>
      <c r="H17" s="257"/>
      <c r="I17" s="94"/>
      <c r="J17" s="167"/>
      <c r="K17" s="73"/>
      <c r="L17" s="73"/>
      <c r="M17" s="180"/>
      <c r="N17" s="73"/>
      <c r="O17" s="60"/>
      <c r="P17" s="60"/>
      <c r="Q17" s="60"/>
      <c r="R17" s="60"/>
      <c r="S17" s="60"/>
      <c r="T17" s="60"/>
      <c r="U17" s="60"/>
      <c r="V17" s="60"/>
    </row>
    <row r="18" spans="1:22" ht="26.25" customHeight="1">
      <c r="A18" s="60"/>
      <c r="B18" s="309" t="s">
        <v>48</v>
      </c>
      <c r="C18" s="129" t="s">
        <v>7</v>
      </c>
      <c r="D18" s="143">
        <v>3</v>
      </c>
      <c r="E18" s="312" t="s">
        <v>7</v>
      </c>
      <c r="F18" s="241">
        <f>IF(E18="Yes",D18,D19)</f>
        <v>3</v>
      </c>
      <c r="G18" s="245">
        <v>1</v>
      </c>
      <c r="H18" s="258">
        <f>F18*G18</f>
        <v>3</v>
      </c>
      <c r="I18" s="93"/>
      <c r="J18" s="231"/>
      <c r="K18" s="318"/>
      <c r="L18" s="318"/>
      <c r="M18" s="319"/>
      <c r="N18" s="318"/>
      <c r="O18" s="60"/>
      <c r="P18" s="60"/>
      <c r="Q18" s="60"/>
      <c r="R18" s="60"/>
      <c r="S18" s="60"/>
      <c r="T18" s="60"/>
      <c r="U18" s="60"/>
      <c r="V18" s="60"/>
    </row>
    <row r="19" spans="1:22" ht="22.5" customHeight="1">
      <c r="A19" s="60"/>
      <c r="B19" s="342"/>
      <c r="C19" s="148" t="s">
        <v>8</v>
      </c>
      <c r="D19" s="136">
        <v>0</v>
      </c>
      <c r="E19" s="303"/>
      <c r="F19" s="242"/>
      <c r="G19" s="242"/>
      <c r="H19" s="259"/>
      <c r="I19" s="93"/>
      <c r="J19" s="231"/>
      <c r="K19" s="318"/>
      <c r="L19" s="318"/>
      <c r="M19" s="319"/>
      <c r="N19" s="318"/>
      <c r="O19" s="60"/>
      <c r="P19" s="60"/>
      <c r="Q19" s="60"/>
      <c r="R19" s="60"/>
      <c r="S19" s="60"/>
      <c r="T19" s="60"/>
      <c r="U19" s="60"/>
      <c r="V19" s="60"/>
    </row>
    <row r="20" spans="1:22" ht="54" customHeight="1">
      <c r="A20" s="60"/>
      <c r="B20" s="330" t="s">
        <v>110</v>
      </c>
      <c r="C20" s="331"/>
      <c r="D20" s="331"/>
      <c r="E20" s="331"/>
      <c r="F20" s="331"/>
      <c r="G20" s="331"/>
      <c r="H20" s="332"/>
      <c r="I20" s="95"/>
      <c r="J20" s="167"/>
      <c r="K20" s="73"/>
      <c r="L20" s="73"/>
      <c r="M20" s="180"/>
      <c r="N20" s="73"/>
      <c r="O20" s="60"/>
      <c r="P20" s="60"/>
      <c r="Q20" s="60"/>
      <c r="R20" s="60"/>
      <c r="S20" s="60"/>
      <c r="T20" s="60"/>
      <c r="U20" s="60"/>
      <c r="V20" s="60"/>
    </row>
    <row r="21" spans="1:22" ht="27.75" customHeight="1">
      <c r="A21" s="60"/>
      <c r="B21" s="309" t="s">
        <v>109</v>
      </c>
      <c r="C21" s="49" t="s">
        <v>7</v>
      </c>
      <c r="D21" s="142">
        <v>1</v>
      </c>
      <c r="E21" s="312" t="s">
        <v>7</v>
      </c>
      <c r="F21" s="241">
        <f>IF(E21="Yes",D21,D22)</f>
        <v>1</v>
      </c>
      <c r="G21" s="241">
        <v>1</v>
      </c>
      <c r="H21" s="258">
        <f>F21*G21</f>
        <v>1</v>
      </c>
      <c r="I21" s="93"/>
      <c r="J21" s="231"/>
      <c r="K21" s="318"/>
      <c r="L21" s="318"/>
      <c r="M21" s="319"/>
      <c r="N21" s="318"/>
      <c r="O21" s="60"/>
      <c r="P21" s="60"/>
      <c r="Q21" s="60"/>
      <c r="R21" s="60"/>
      <c r="S21" s="60"/>
      <c r="T21" s="60"/>
      <c r="U21" s="60"/>
      <c r="V21" s="60"/>
    </row>
    <row r="22" spans="1:22" ht="28.5" customHeight="1">
      <c r="A22" s="60"/>
      <c r="B22" s="342"/>
      <c r="C22" s="19" t="s">
        <v>8</v>
      </c>
      <c r="D22" s="16">
        <v>0</v>
      </c>
      <c r="E22" s="303"/>
      <c r="F22" s="242"/>
      <c r="G22" s="242"/>
      <c r="H22" s="259"/>
      <c r="I22" s="93"/>
      <c r="J22" s="231"/>
      <c r="K22" s="318"/>
      <c r="L22" s="318"/>
      <c r="M22" s="319"/>
      <c r="N22" s="318"/>
      <c r="O22" s="60"/>
      <c r="P22" s="60"/>
      <c r="Q22" s="60"/>
      <c r="R22" s="60"/>
      <c r="S22" s="60"/>
      <c r="T22" s="60"/>
      <c r="U22" s="60"/>
      <c r="V22" s="60"/>
    </row>
    <row r="23" spans="1:22" ht="35.25" customHeight="1">
      <c r="A23" s="60"/>
      <c r="B23" s="266" t="s">
        <v>70</v>
      </c>
      <c r="C23" s="328"/>
      <c r="D23" s="328"/>
      <c r="E23" s="328"/>
      <c r="F23" s="328"/>
      <c r="G23" s="328"/>
      <c r="H23" s="329"/>
      <c r="I23" s="95"/>
      <c r="J23" s="167"/>
      <c r="K23" s="73"/>
      <c r="L23" s="73"/>
      <c r="M23" s="180"/>
      <c r="N23" s="73"/>
      <c r="O23" s="60"/>
      <c r="P23" s="60"/>
      <c r="Q23" s="60"/>
      <c r="R23" s="60"/>
      <c r="S23" s="60"/>
      <c r="T23" s="60"/>
      <c r="U23" s="60"/>
      <c r="V23" s="60"/>
    </row>
    <row r="24" spans="1:22" ht="66.75" customHeight="1" thickBot="1">
      <c r="A24" s="60"/>
      <c r="B24" s="76" t="s">
        <v>90</v>
      </c>
      <c r="C24" s="278" t="s">
        <v>46</v>
      </c>
      <c r="D24" s="279"/>
      <c r="E24" s="280"/>
      <c r="F24" s="206">
        <f>'Written Responses'!E11</f>
        <v>4</v>
      </c>
      <c r="G24" s="47">
        <v>1</v>
      </c>
      <c r="H24" s="48">
        <f>F24*G24</f>
        <v>4</v>
      </c>
      <c r="I24" s="93"/>
      <c r="J24" s="167"/>
      <c r="K24" s="73"/>
      <c r="L24" s="73"/>
      <c r="M24" s="180"/>
      <c r="N24" s="73"/>
      <c r="O24" s="60"/>
      <c r="P24" s="60"/>
      <c r="Q24" s="60"/>
      <c r="R24" s="60"/>
      <c r="S24" s="60"/>
      <c r="T24" s="60"/>
      <c r="U24" s="60"/>
      <c r="V24" s="60"/>
    </row>
    <row r="25" spans="1:22" ht="15.75" thickBot="1">
      <c r="A25" s="60"/>
      <c r="B25" s="35"/>
      <c r="C25" s="34"/>
      <c r="D25" s="34"/>
      <c r="E25" s="34"/>
      <c r="F25" s="229" t="s">
        <v>36</v>
      </c>
      <c r="G25" s="229"/>
      <c r="H25" s="212">
        <f>SUM(H24,H21,H18,H15,H10)</f>
        <v>20</v>
      </c>
      <c r="I25" s="96"/>
      <c r="J25" s="94"/>
      <c r="K25" s="98"/>
      <c r="L25" s="184"/>
      <c r="M25" s="98"/>
      <c r="N25" s="98"/>
      <c r="O25" s="60"/>
      <c r="P25" s="60"/>
      <c r="Q25" s="60"/>
      <c r="R25" s="60"/>
      <c r="S25" s="60"/>
      <c r="T25" s="60"/>
      <c r="U25" s="60"/>
      <c r="V25" s="60"/>
    </row>
    <row r="26" spans="1:22" ht="13.5" thickBot="1">
      <c r="A26" s="77"/>
      <c r="B26" s="107"/>
      <c r="C26" s="108"/>
      <c r="D26" s="108"/>
      <c r="E26" s="108"/>
      <c r="F26" s="109"/>
      <c r="G26" s="109"/>
      <c r="H26" s="110"/>
      <c r="I26" s="96"/>
      <c r="J26" s="185"/>
      <c r="K26" s="98"/>
      <c r="L26" s="184"/>
      <c r="M26" s="98"/>
      <c r="N26" s="98"/>
      <c r="O26" s="60"/>
      <c r="P26" s="60"/>
      <c r="Q26" s="60"/>
      <c r="R26" s="60"/>
      <c r="S26" s="60"/>
      <c r="T26" s="60"/>
      <c r="U26" s="60"/>
      <c r="V26" s="60"/>
    </row>
    <row r="27" spans="1:22" ht="19.5" customHeight="1">
      <c r="A27" s="60"/>
      <c r="B27" s="120" t="s">
        <v>16</v>
      </c>
      <c r="C27" s="54"/>
      <c r="D27" s="53"/>
      <c r="E27" s="53"/>
      <c r="F27" s="53"/>
      <c r="G27" s="54"/>
      <c r="H27" s="70"/>
      <c r="I27" s="85"/>
      <c r="J27" s="183"/>
      <c r="K27" s="90"/>
      <c r="L27" s="186"/>
      <c r="M27" s="180"/>
      <c r="N27" s="73"/>
      <c r="O27" s="60"/>
      <c r="P27" s="60"/>
      <c r="Q27" s="60"/>
      <c r="R27" s="60"/>
      <c r="S27" s="60"/>
      <c r="T27" s="60"/>
      <c r="U27" s="60"/>
      <c r="V27" s="60"/>
    </row>
    <row r="28" spans="1:22" ht="232.5" customHeight="1" thickBot="1">
      <c r="A28" s="60"/>
      <c r="B28" s="357" t="s">
        <v>156</v>
      </c>
      <c r="C28" s="358"/>
      <c r="D28" s="358"/>
      <c r="E28" s="358"/>
      <c r="F28" s="358"/>
      <c r="G28" s="358"/>
      <c r="H28" s="359"/>
      <c r="I28" s="78"/>
      <c r="J28" s="167"/>
      <c r="K28" s="90"/>
      <c r="L28" s="186"/>
      <c r="M28" s="180"/>
      <c r="N28" s="73"/>
      <c r="O28" s="60"/>
      <c r="P28" s="60"/>
      <c r="Q28" s="60"/>
      <c r="R28" s="60"/>
      <c r="S28" s="60"/>
      <c r="T28" s="60"/>
      <c r="U28" s="60"/>
      <c r="V28" s="60"/>
    </row>
    <row r="29" spans="1:22" ht="26.25" thickBot="1">
      <c r="A29" s="77"/>
      <c r="B29" s="111"/>
      <c r="C29" s="10" t="s">
        <v>31</v>
      </c>
      <c r="D29" s="10" t="s">
        <v>4</v>
      </c>
      <c r="E29" s="39" t="s">
        <v>32</v>
      </c>
      <c r="F29" s="10" t="s">
        <v>6</v>
      </c>
      <c r="G29" s="10" t="s">
        <v>5</v>
      </c>
      <c r="H29" s="12" t="s">
        <v>29</v>
      </c>
      <c r="I29" s="97"/>
      <c r="J29" s="167"/>
      <c r="K29" s="90"/>
      <c r="L29" s="186"/>
      <c r="M29" s="180"/>
      <c r="N29" s="73"/>
      <c r="O29" s="60"/>
      <c r="P29" s="60"/>
      <c r="Q29" s="60"/>
      <c r="R29" s="60"/>
      <c r="S29" s="60"/>
      <c r="T29" s="60"/>
      <c r="U29" s="60"/>
      <c r="V29" s="60"/>
    </row>
    <row r="30" spans="1:22" s="121" customFormat="1" ht="21.75" customHeight="1">
      <c r="A30" s="60"/>
      <c r="B30" s="255" t="s">
        <v>112</v>
      </c>
      <c r="C30" s="256"/>
      <c r="D30" s="256"/>
      <c r="E30" s="256"/>
      <c r="F30" s="256"/>
      <c r="G30" s="256"/>
      <c r="H30" s="257"/>
      <c r="I30" s="93"/>
      <c r="J30" s="187"/>
      <c r="K30" s="90"/>
      <c r="L30" s="90"/>
      <c r="M30" s="180"/>
      <c r="N30" s="73"/>
      <c r="O30" s="60"/>
      <c r="P30" s="60"/>
      <c r="Q30" s="60"/>
      <c r="R30" s="60"/>
      <c r="S30" s="60"/>
      <c r="T30" s="60"/>
      <c r="U30" s="60"/>
      <c r="V30" s="60"/>
    </row>
    <row r="31" spans="1:22" ht="24" customHeight="1">
      <c r="A31" s="60"/>
      <c r="B31" s="310" t="s">
        <v>134</v>
      </c>
      <c r="C31" s="49" t="s">
        <v>7</v>
      </c>
      <c r="D31" s="141">
        <v>5</v>
      </c>
      <c r="E31" s="352" t="s">
        <v>7</v>
      </c>
      <c r="F31" s="354">
        <f>IF(E31="Yes",D31,D32)</f>
        <v>5</v>
      </c>
      <c r="G31" s="254">
        <v>1</v>
      </c>
      <c r="H31" s="258">
        <f>F31*G31</f>
        <v>5</v>
      </c>
      <c r="I31" s="73"/>
      <c r="J31" s="188"/>
      <c r="K31" s="90"/>
      <c r="L31" s="90"/>
      <c r="M31" s="180"/>
      <c r="N31" s="73"/>
      <c r="O31" s="60"/>
      <c r="P31" s="60"/>
      <c r="Q31" s="60"/>
      <c r="R31" s="60"/>
      <c r="S31" s="60"/>
      <c r="T31" s="60"/>
      <c r="U31" s="60"/>
      <c r="V31" s="60"/>
    </row>
    <row r="32" spans="1:22" ht="24" customHeight="1">
      <c r="A32" s="60"/>
      <c r="B32" s="309"/>
      <c r="C32" s="24" t="s">
        <v>8</v>
      </c>
      <c r="D32" s="21">
        <v>0</v>
      </c>
      <c r="E32" s="353"/>
      <c r="F32" s="355"/>
      <c r="G32" s="356"/>
      <c r="H32" s="259"/>
      <c r="I32" s="73"/>
      <c r="J32" s="188"/>
      <c r="K32" s="90"/>
      <c r="L32" s="90"/>
      <c r="M32" s="180"/>
      <c r="N32" s="73"/>
      <c r="O32" s="60"/>
      <c r="P32" s="60"/>
      <c r="Q32" s="60"/>
      <c r="R32" s="60"/>
      <c r="S32" s="60"/>
      <c r="T32" s="60"/>
      <c r="U32" s="60"/>
      <c r="V32" s="60"/>
    </row>
    <row r="33" spans="1:22" s="121" customFormat="1" ht="18.75" customHeight="1">
      <c r="A33" s="60"/>
      <c r="B33" s="155" t="s">
        <v>106</v>
      </c>
      <c r="C33" s="232"/>
      <c r="D33" s="233"/>
      <c r="E33" s="233"/>
      <c r="F33" s="233"/>
      <c r="G33" s="233"/>
      <c r="H33" s="234"/>
      <c r="I33" s="73"/>
      <c r="J33" s="231"/>
      <c r="K33" s="90"/>
      <c r="L33" s="90"/>
      <c r="M33" s="180"/>
      <c r="N33" s="73"/>
      <c r="O33" s="60"/>
      <c r="P33" s="60"/>
      <c r="Q33" s="60"/>
      <c r="R33" s="60"/>
      <c r="S33" s="60"/>
      <c r="T33" s="60"/>
      <c r="U33" s="60"/>
      <c r="V33" s="60"/>
    </row>
    <row r="34" spans="1:22" ht="25.5">
      <c r="A34" s="60"/>
      <c r="B34" s="155" t="s">
        <v>107</v>
      </c>
      <c r="C34" s="235"/>
      <c r="D34" s="236"/>
      <c r="E34" s="236"/>
      <c r="F34" s="236"/>
      <c r="G34" s="236"/>
      <c r="H34" s="237"/>
      <c r="I34" s="93"/>
      <c r="J34" s="231"/>
      <c r="K34" s="90"/>
      <c r="L34" s="90"/>
      <c r="M34" s="180"/>
      <c r="N34" s="73"/>
      <c r="O34" s="60"/>
      <c r="P34" s="60"/>
      <c r="Q34" s="60"/>
      <c r="R34" s="60"/>
      <c r="S34" s="60"/>
      <c r="T34" s="60"/>
      <c r="U34" s="60"/>
      <c r="V34" s="60"/>
    </row>
    <row r="35" spans="1:22" ht="32.25" customHeight="1">
      <c r="A35" s="81"/>
      <c r="B35" s="72" t="s">
        <v>108</v>
      </c>
      <c r="C35" s="238"/>
      <c r="D35" s="239"/>
      <c r="E35" s="239"/>
      <c r="F35" s="239"/>
      <c r="G35" s="239"/>
      <c r="H35" s="240"/>
      <c r="I35" s="93"/>
      <c r="J35" s="231"/>
      <c r="K35" s="90"/>
      <c r="L35" s="90"/>
      <c r="M35" s="180"/>
      <c r="N35" s="73"/>
      <c r="O35" s="60"/>
      <c r="P35" s="60"/>
      <c r="Q35" s="60"/>
      <c r="R35" s="60"/>
      <c r="S35" s="60"/>
      <c r="T35" s="60"/>
      <c r="U35" s="60"/>
      <c r="V35" s="60"/>
    </row>
    <row r="36" spans="1:22" ht="56.25" customHeight="1">
      <c r="A36" s="81"/>
      <c r="B36" s="269" t="s">
        <v>127</v>
      </c>
      <c r="C36" s="270"/>
      <c r="D36" s="270"/>
      <c r="E36" s="270"/>
      <c r="F36" s="270"/>
      <c r="G36" s="270"/>
      <c r="H36" s="271"/>
      <c r="I36" s="73"/>
      <c r="J36" s="188"/>
      <c r="K36" s="189"/>
      <c r="L36" s="189"/>
      <c r="M36" s="190"/>
      <c r="N36" s="75"/>
      <c r="O36" s="60"/>
      <c r="P36" s="60"/>
      <c r="Q36" s="60"/>
      <c r="R36" s="60"/>
      <c r="S36" s="60"/>
      <c r="T36" s="60"/>
      <c r="U36" s="60"/>
      <c r="V36" s="60"/>
    </row>
    <row r="37" spans="1:22" ht="30.75" customHeight="1">
      <c r="A37" s="81"/>
      <c r="B37" s="323" t="s">
        <v>136</v>
      </c>
      <c r="C37" s="49" t="s">
        <v>7</v>
      </c>
      <c r="D37" s="153">
        <v>5</v>
      </c>
      <c r="E37" s="260" t="s">
        <v>7</v>
      </c>
      <c r="F37" s="241">
        <f>IF(E37="Yes",D37,D38)</f>
        <v>5</v>
      </c>
      <c r="G37" s="258">
        <v>1</v>
      </c>
      <c r="H37" s="258">
        <f>F37*G37</f>
        <v>5</v>
      </c>
      <c r="I37" s="73"/>
      <c r="J37" s="243"/>
      <c r="K37" s="189"/>
      <c r="L37" s="189"/>
      <c r="M37" s="190"/>
      <c r="N37" s="75"/>
      <c r="O37" s="60"/>
      <c r="P37" s="60"/>
      <c r="Q37" s="60"/>
      <c r="R37" s="60"/>
      <c r="S37" s="60"/>
      <c r="T37" s="60"/>
      <c r="U37" s="60"/>
      <c r="V37" s="60"/>
    </row>
    <row r="38" spans="1:22" ht="30.75" customHeight="1">
      <c r="A38" s="81"/>
      <c r="B38" s="324"/>
      <c r="C38" s="24" t="s">
        <v>8</v>
      </c>
      <c r="D38" s="21">
        <v>0</v>
      </c>
      <c r="E38" s="262"/>
      <c r="F38" s="242"/>
      <c r="G38" s="259"/>
      <c r="H38" s="259"/>
      <c r="I38" s="73"/>
      <c r="J38" s="244"/>
      <c r="K38" s="189"/>
      <c r="L38" s="189"/>
      <c r="M38" s="190"/>
      <c r="N38" s="75"/>
      <c r="O38" s="60"/>
      <c r="P38" s="60"/>
      <c r="Q38" s="60"/>
      <c r="R38" s="60"/>
      <c r="S38" s="60"/>
      <c r="T38" s="60"/>
      <c r="U38" s="60"/>
      <c r="V38" s="60"/>
    </row>
    <row r="39" spans="1:22" s="121" customFormat="1" ht="15" customHeight="1">
      <c r="A39" s="81"/>
      <c r="B39" s="71" t="s">
        <v>106</v>
      </c>
      <c r="C39" s="232"/>
      <c r="D39" s="233"/>
      <c r="E39" s="233"/>
      <c r="F39" s="233"/>
      <c r="G39" s="233"/>
      <c r="H39" s="234"/>
      <c r="I39" s="73"/>
      <c r="J39" s="167"/>
      <c r="K39" s="189"/>
      <c r="L39" s="189"/>
      <c r="M39" s="190"/>
      <c r="N39" s="75"/>
      <c r="O39" s="60"/>
      <c r="P39" s="60"/>
      <c r="Q39" s="60"/>
      <c r="R39" s="60"/>
      <c r="S39" s="60"/>
      <c r="T39" s="60"/>
      <c r="U39" s="60"/>
      <c r="V39" s="60"/>
    </row>
    <row r="40" spans="1:22" ht="27.75" customHeight="1">
      <c r="A40" s="60"/>
      <c r="B40" s="155" t="s">
        <v>107</v>
      </c>
      <c r="C40" s="235"/>
      <c r="D40" s="236"/>
      <c r="E40" s="236"/>
      <c r="F40" s="236"/>
      <c r="G40" s="236"/>
      <c r="H40" s="237"/>
      <c r="I40" s="93"/>
      <c r="J40" s="93"/>
      <c r="K40" s="189"/>
      <c r="L40" s="189"/>
      <c r="M40" s="190"/>
      <c r="N40" s="75"/>
      <c r="O40" s="60"/>
      <c r="P40" s="60"/>
      <c r="Q40" s="60"/>
      <c r="R40" s="60"/>
      <c r="S40" s="60"/>
      <c r="T40" s="60"/>
      <c r="U40" s="60"/>
      <c r="V40" s="60"/>
    </row>
    <row r="41" spans="1:22" ht="25.5" hidden="1">
      <c r="A41" s="60"/>
      <c r="B41" s="72" t="s">
        <v>35</v>
      </c>
      <c r="C41" s="238"/>
      <c r="D41" s="239"/>
      <c r="E41" s="239"/>
      <c r="F41" s="239"/>
      <c r="G41" s="239"/>
      <c r="H41" s="240"/>
      <c r="I41" s="73"/>
      <c r="J41" s="95"/>
      <c r="K41" s="191"/>
      <c r="L41" s="191"/>
      <c r="M41" s="180"/>
      <c r="N41" s="192"/>
      <c r="O41" s="60"/>
      <c r="P41" s="60"/>
      <c r="Q41" s="60"/>
      <c r="R41" s="60"/>
      <c r="S41" s="60"/>
      <c r="T41" s="60"/>
      <c r="U41" s="60"/>
      <c r="V41" s="60"/>
    </row>
    <row r="42" spans="1:22" s="154" customFormat="1" ht="29.25" customHeight="1">
      <c r="A42" s="60"/>
      <c r="B42" s="72" t="s">
        <v>108</v>
      </c>
      <c r="C42" s="158"/>
      <c r="D42" s="158"/>
      <c r="E42" s="158"/>
      <c r="F42" s="158"/>
      <c r="G42" s="158"/>
      <c r="H42" s="159"/>
      <c r="I42" s="102"/>
      <c r="J42" s="95"/>
      <c r="K42" s="191"/>
      <c r="L42" s="191"/>
      <c r="M42" s="180"/>
      <c r="N42" s="192"/>
      <c r="O42" s="60"/>
      <c r="P42" s="60"/>
      <c r="Q42" s="60"/>
      <c r="R42" s="60"/>
      <c r="S42" s="60"/>
      <c r="T42" s="60"/>
      <c r="U42" s="60"/>
      <c r="V42" s="60"/>
    </row>
    <row r="43" spans="1:22" s="170" customFormat="1" ht="182.25" customHeight="1">
      <c r="A43" s="60"/>
      <c r="B43" s="255" t="s">
        <v>157</v>
      </c>
      <c r="C43" s="256"/>
      <c r="D43" s="256"/>
      <c r="E43" s="256"/>
      <c r="F43" s="256"/>
      <c r="G43" s="256"/>
      <c r="H43" s="257"/>
      <c r="I43" s="73"/>
      <c r="J43" s="95"/>
      <c r="K43" s="191"/>
      <c r="L43" s="191"/>
      <c r="M43" s="180"/>
      <c r="N43" s="192"/>
      <c r="O43" s="60"/>
      <c r="P43" s="60"/>
      <c r="Q43" s="60"/>
      <c r="R43" s="60"/>
      <c r="S43" s="60"/>
      <c r="T43" s="60"/>
      <c r="U43" s="60"/>
      <c r="V43" s="60"/>
    </row>
    <row r="44" spans="1:22" s="170" customFormat="1" ht="21" customHeight="1">
      <c r="A44" s="60"/>
      <c r="B44" s="309" t="s">
        <v>138</v>
      </c>
      <c r="C44" s="49" t="s">
        <v>7</v>
      </c>
      <c r="D44" s="142">
        <v>4</v>
      </c>
      <c r="E44" s="312" t="s">
        <v>7</v>
      </c>
      <c r="F44" s="241">
        <f>IF(E44="Yes",D44,D45)</f>
        <v>4</v>
      </c>
      <c r="G44" s="241">
        <v>1</v>
      </c>
      <c r="H44" s="258">
        <f>F44*G44</f>
        <v>4</v>
      </c>
      <c r="I44" s="73"/>
      <c r="J44" s="95"/>
      <c r="K44" s="191"/>
      <c r="L44" s="191"/>
      <c r="M44" s="180"/>
      <c r="N44" s="192"/>
      <c r="O44" s="60"/>
      <c r="P44" s="60"/>
      <c r="Q44" s="60"/>
      <c r="R44" s="60"/>
      <c r="S44" s="60"/>
      <c r="T44" s="60"/>
      <c r="U44" s="60"/>
      <c r="V44" s="60"/>
    </row>
    <row r="45" spans="1:22" s="170" customFormat="1" ht="20.25" customHeight="1">
      <c r="A45" s="60"/>
      <c r="B45" s="309"/>
      <c r="C45" s="26" t="s">
        <v>8</v>
      </c>
      <c r="D45" s="27">
        <v>0</v>
      </c>
      <c r="E45" s="303"/>
      <c r="F45" s="242"/>
      <c r="G45" s="242"/>
      <c r="H45" s="259"/>
      <c r="I45" s="73"/>
      <c r="J45" s="95"/>
      <c r="K45" s="191"/>
      <c r="L45" s="191"/>
      <c r="M45" s="180"/>
      <c r="N45" s="192"/>
      <c r="O45" s="60"/>
      <c r="P45" s="60"/>
      <c r="Q45" s="60"/>
      <c r="R45" s="60"/>
      <c r="S45" s="60"/>
      <c r="T45" s="60"/>
      <c r="U45" s="60"/>
      <c r="V45" s="60"/>
    </row>
    <row r="46" spans="1:22" s="170" customFormat="1" ht="27.75" customHeight="1">
      <c r="A46" s="60"/>
      <c r="B46" s="155" t="s">
        <v>118</v>
      </c>
      <c r="C46" s="232"/>
      <c r="D46" s="233"/>
      <c r="E46" s="233"/>
      <c r="F46" s="233"/>
      <c r="G46" s="233"/>
      <c r="H46" s="234"/>
      <c r="I46" s="73"/>
      <c r="J46" s="95"/>
      <c r="K46" s="191"/>
      <c r="L46" s="191"/>
      <c r="M46" s="180"/>
      <c r="N46" s="192"/>
      <c r="O46" s="60"/>
      <c r="P46" s="60"/>
      <c r="Q46" s="60"/>
      <c r="R46" s="60"/>
      <c r="S46" s="60"/>
      <c r="T46" s="60"/>
      <c r="U46" s="60"/>
      <c r="V46" s="60"/>
    </row>
    <row r="47" spans="1:22" s="170" customFormat="1" ht="25.5">
      <c r="A47" s="60"/>
      <c r="B47" s="155" t="s">
        <v>119</v>
      </c>
      <c r="C47" s="235"/>
      <c r="D47" s="236"/>
      <c r="E47" s="236"/>
      <c r="F47" s="236"/>
      <c r="G47" s="236"/>
      <c r="H47" s="237"/>
      <c r="I47" s="73"/>
      <c r="J47" s="95"/>
      <c r="K47" s="191"/>
      <c r="L47" s="191"/>
      <c r="M47" s="180"/>
      <c r="N47" s="192"/>
      <c r="O47" s="60"/>
      <c r="P47" s="60"/>
      <c r="Q47" s="60"/>
      <c r="R47" s="60"/>
      <c r="S47" s="60"/>
      <c r="T47" s="60"/>
      <c r="U47" s="60"/>
      <c r="V47" s="60"/>
    </row>
    <row r="48" spans="1:22" s="170" customFormat="1" ht="18.75" customHeight="1">
      <c r="A48" s="60"/>
      <c r="B48" s="72" t="s">
        <v>120</v>
      </c>
      <c r="C48" s="238"/>
      <c r="D48" s="239"/>
      <c r="E48" s="239"/>
      <c r="F48" s="239"/>
      <c r="G48" s="239"/>
      <c r="H48" s="240"/>
      <c r="I48" s="73"/>
      <c r="J48" s="95"/>
      <c r="K48" s="191"/>
      <c r="L48" s="191"/>
      <c r="M48" s="180"/>
      <c r="N48" s="192"/>
      <c r="O48" s="60"/>
      <c r="P48" s="60"/>
      <c r="Q48" s="60"/>
      <c r="R48" s="60"/>
      <c r="S48" s="60"/>
      <c r="T48" s="60"/>
      <c r="U48" s="60"/>
      <c r="V48" s="60"/>
    </row>
    <row r="49" spans="1:22" s="170" customFormat="1" ht="42.75" customHeight="1">
      <c r="A49" s="60"/>
      <c r="B49" s="255" t="s">
        <v>100</v>
      </c>
      <c r="C49" s="256"/>
      <c r="D49" s="256"/>
      <c r="E49" s="256"/>
      <c r="F49" s="256"/>
      <c r="G49" s="256"/>
      <c r="H49" s="257"/>
      <c r="I49" s="73"/>
      <c r="J49" s="95"/>
      <c r="K49" s="191"/>
      <c r="L49" s="191"/>
      <c r="M49" s="180"/>
      <c r="N49" s="192"/>
      <c r="O49" s="60"/>
      <c r="P49" s="60"/>
      <c r="Q49" s="60"/>
      <c r="R49" s="60"/>
      <c r="S49" s="60"/>
      <c r="T49" s="60"/>
      <c r="U49" s="60"/>
      <c r="V49" s="60"/>
    </row>
    <row r="50" spans="1:22" s="170" customFormat="1" ht="18" customHeight="1">
      <c r="A50" s="60"/>
      <c r="B50" s="330" t="s">
        <v>152</v>
      </c>
      <c r="C50" s="49" t="s">
        <v>7</v>
      </c>
      <c r="D50" s="49">
        <v>2</v>
      </c>
      <c r="E50" s="260" t="s">
        <v>7</v>
      </c>
      <c r="F50" s="392">
        <f>IF(E50="Yes",D50,D51)</f>
        <v>2</v>
      </c>
      <c r="G50" s="394">
        <v>1</v>
      </c>
      <c r="H50" s="394">
        <f>F50*G50</f>
        <v>2</v>
      </c>
      <c r="I50" s="73"/>
      <c r="J50" s="95"/>
      <c r="K50" s="191"/>
      <c r="L50" s="191"/>
      <c r="M50" s="180"/>
      <c r="N50" s="192"/>
      <c r="O50" s="60"/>
      <c r="P50" s="60"/>
      <c r="Q50" s="60"/>
      <c r="R50" s="60"/>
      <c r="S50" s="60"/>
      <c r="T50" s="60"/>
      <c r="U50" s="60"/>
      <c r="V50" s="60"/>
    </row>
    <row r="51" spans="1:22" s="170" customFormat="1" ht="20.25" customHeight="1">
      <c r="A51" s="60"/>
      <c r="B51" s="322"/>
      <c r="C51" s="21" t="s">
        <v>8</v>
      </c>
      <c r="D51" s="20">
        <v>0</v>
      </c>
      <c r="E51" s="262"/>
      <c r="F51" s="393"/>
      <c r="G51" s="395"/>
      <c r="H51" s="395"/>
      <c r="I51" s="73"/>
      <c r="J51" s="95"/>
      <c r="K51" s="191"/>
      <c r="L51" s="191"/>
      <c r="M51" s="180"/>
      <c r="N51" s="192"/>
      <c r="O51" s="60"/>
      <c r="P51" s="60"/>
      <c r="Q51" s="60"/>
      <c r="R51" s="60"/>
      <c r="S51" s="60"/>
      <c r="T51" s="60"/>
      <c r="U51" s="60"/>
      <c r="V51" s="60"/>
    </row>
    <row r="52" spans="1:22" ht="33.75" customHeight="1">
      <c r="A52" s="60"/>
      <c r="B52" s="263" t="s">
        <v>66</v>
      </c>
      <c r="C52" s="264"/>
      <c r="D52" s="264"/>
      <c r="E52" s="264"/>
      <c r="F52" s="264"/>
      <c r="G52" s="264"/>
      <c r="H52" s="265"/>
      <c r="I52" s="98"/>
      <c r="J52" s="185"/>
      <c r="K52" s="98"/>
      <c r="L52" s="184"/>
      <c r="M52" s="98"/>
      <c r="N52" s="98"/>
      <c r="O52" s="60"/>
      <c r="P52" s="60"/>
      <c r="Q52" s="60"/>
      <c r="R52" s="60"/>
      <c r="S52" s="60"/>
      <c r="T52" s="60"/>
      <c r="U52" s="60"/>
      <c r="V52" s="60"/>
    </row>
    <row r="53" spans="1:22" ht="61.5" customHeight="1" thickBot="1">
      <c r="A53" s="77"/>
      <c r="B53" s="132" t="s">
        <v>135</v>
      </c>
      <c r="C53" s="252" t="s">
        <v>47</v>
      </c>
      <c r="D53" s="253"/>
      <c r="E53" s="254"/>
      <c r="F53" s="204">
        <f>'Written Responses'!E18</f>
        <v>4</v>
      </c>
      <c r="G53" s="25">
        <v>1</v>
      </c>
      <c r="H53" s="25">
        <f>F53*G53</f>
        <v>4</v>
      </c>
      <c r="I53" s="98"/>
      <c r="J53" s="185"/>
      <c r="K53" s="98"/>
      <c r="L53" s="184"/>
      <c r="M53" s="98"/>
      <c r="N53" s="98"/>
      <c r="O53" s="60"/>
      <c r="P53" s="60"/>
      <c r="Q53" s="60"/>
      <c r="R53" s="60"/>
      <c r="S53" s="60"/>
      <c r="T53" s="60"/>
      <c r="U53" s="60"/>
      <c r="V53" s="60"/>
    </row>
    <row r="54" spans="1:22" ht="17.25" customHeight="1" thickBot="1">
      <c r="A54" s="60"/>
      <c r="B54" s="36"/>
      <c r="C54" s="28"/>
      <c r="D54" s="28"/>
      <c r="E54" s="28"/>
      <c r="F54" s="229" t="s">
        <v>36</v>
      </c>
      <c r="G54" s="229"/>
      <c r="H54" s="212">
        <f>H31+H37+H44+H50+H53</f>
        <v>20</v>
      </c>
      <c r="I54" s="100"/>
      <c r="J54" s="167"/>
      <c r="K54" s="73"/>
      <c r="L54" s="74"/>
      <c r="M54" s="180"/>
      <c r="N54" s="73"/>
      <c r="O54" s="60"/>
      <c r="P54" s="60"/>
      <c r="Q54" s="60"/>
      <c r="R54" s="60"/>
      <c r="S54" s="60"/>
      <c r="T54" s="60"/>
      <c r="U54" s="60"/>
      <c r="V54" s="60"/>
    </row>
    <row r="55" spans="1:22" ht="13.5" thickBot="1">
      <c r="A55" s="60"/>
      <c r="B55" s="74"/>
      <c r="C55" s="112"/>
      <c r="D55" s="112"/>
      <c r="E55" s="112"/>
      <c r="F55" s="109"/>
      <c r="G55" s="109"/>
      <c r="H55" s="110"/>
      <c r="I55" s="101"/>
      <c r="J55" s="167"/>
      <c r="K55" s="73"/>
      <c r="L55" s="74"/>
      <c r="M55" s="180"/>
      <c r="N55" s="73"/>
      <c r="O55" s="60"/>
      <c r="P55" s="60"/>
      <c r="Q55" s="60"/>
      <c r="R55" s="60"/>
      <c r="S55" s="60"/>
      <c r="T55" s="60"/>
      <c r="U55" s="60"/>
      <c r="V55" s="60"/>
    </row>
    <row r="56" spans="1:22" s="121" customFormat="1" ht="16.5" customHeight="1">
      <c r="A56" s="81"/>
      <c r="B56" s="56" t="s">
        <v>17</v>
      </c>
      <c r="C56" s="54"/>
      <c r="D56" s="53"/>
      <c r="E56" s="53"/>
      <c r="F56" s="53"/>
      <c r="G56" s="54"/>
      <c r="H56" s="57"/>
      <c r="I56" s="168"/>
      <c r="J56" s="97"/>
      <c r="K56" s="73"/>
      <c r="L56" s="74"/>
      <c r="M56" s="180"/>
      <c r="N56" s="73"/>
      <c r="O56" s="60"/>
      <c r="P56" s="60"/>
      <c r="Q56" s="60"/>
      <c r="R56" s="60"/>
      <c r="S56" s="60"/>
      <c r="T56" s="60"/>
      <c r="U56" s="60"/>
      <c r="V56" s="60"/>
    </row>
    <row r="57" spans="1:22" ht="135.75" customHeight="1" thickBot="1">
      <c r="A57" s="60"/>
      <c r="B57" s="272" t="s">
        <v>54</v>
      </c>
      <c r="C57" s="273"/>
      <c r="D57" s="273"/>
      <c r="E57" s="273"/>
      <c r="F57" s="273"/>
      <c r="G57" s="273"/>
      <c r="H57" s="274"/>
      <c r="I57" s="90"/>
      <c r="J57" s="188"/>
      <c r="K57" s="73"/>
      <c r="L57" s="74"/>
      <c r="M57" s="180"/>
      <c r="N57" s="73"/>
      <c r="O57" s="60"/>
      <c r="P57" s="60"/>
      <c r="Q57" s="60"/>
      <c r="R57" s="60"/>
      <c r="S57" s="60"/>
      <c r="T57" s="60"/>
      <c r="U57" s="60"/>
      <c r="V57" s="60"/>
    </row>
    <row r="58" spans="1:22" ht="28.5" customHeight="1" thickBot="1">
      <c r="A58" s="60"/>
      <c r="B58" s="113"/>
      <c r="C58" s="31" t="s">
        <v>31</v>
      </c>
      <c r="D58" s="31" t="s">
        <v>4</v>
      </c>
      <c r="E58" s="40" t="s">
        <v>32</v>
      </c>
      <c r="F58" s="31" t="s">
        <v>6</v>
      </c>
      <c r="G58" s="31" t="s">
        <v>5</v>
      </c>
      <c r="H58" s="32" t="s">
        <v>29</v>
      </c>
      <c r="I58" s="90"/>
      <c r="J58" s="188"/>
      <c r="K58" s="73"/>
      <c r="L58" s="74"/>
      <c r="M58" s="180"/>
      <c r="N58" s="73"/>
      <c r="O58" s="60"/>
      <c r="P58" s="60"/>
      <c r="Q58" s="60"/>
      <c r="R58" s="60"/>
      <c r="S58" s="60"/>
      <c r="T58" s="60"/>
      <c r="U58" s="60"/>
      <c r="V58" s="60"/>
    </row>
    <row r="59" spans="1:22" ht="42.75" customHeight="1">
      <c r="A59" s="60"/>
      <c r="B59" s="275" t="s">
        <v>111</v>
      </c>
      <c r="C59" s="276"/>
      <c r="D59" s="276"/>
      <c r="E59" s="276"/>
      <c r="F59" s="276"/>
      <c r="G59" s="276"/>
      <c r="H59" s="277"/>
      <c r="I59" s="90"/>
      <c r="J59" s="188"/>
      <c r="K59" s="318"/>
      <c r="L59" s="318"/>
      <c r="M59" s="319"/>
      <c r="N59" s="318"/>
      <c r="O59" s="60"/>
      <c r="P59" s="60"/>
      <c r="Q59" s="60"/>
      <c r="R59" s="60"/>
      <c r="S59" s="60"/>
      <c r="T59" s="60"/>
      <c r="U59" s="60"/>
      <c r="V59" s="60"/>
    </row>
    <row r="60" spans="1:22" ht="18" customHeight="1">
      <c r="A60" s="60"/>
      <c r="B60" s="298" t="s">
        <v>145</v>
      </c>
      <c r="C60" s="149" t="s">
        <v>25</v>
      </c>
      <c r="D60" s="152">
        <v>6</v>
      </c>
      <c r="E60" s="321" t="s">
        <v>25</v>
      </c>
      <c r="F60" s="241">
        <f>IF(ISERROR(VLOOKUP(E60,C60:D63,2,FALSE)),0,VLOOKUP(E60,C60:D63,2,FALSE))</f>
        <v>6</v>
      </c>
      <c r="G60" s="245">
        <v>1</v>
      </c>
      <c r="H60" s="249">
        <f>F60*G60</f>
        <v>6</v>
      </c>
      <c r="I60" s="90"/>
      <c r="J60" s="231"/>
      <c r="K60" s="318"/>
      <c r="L60" s="318"/>
      <c r="M60" s="319"/>
      <c r="N60" s="318"/>
      <c r="O60" s="60"/>
      <c r="P60" s="60"/>
      <c r="Q60" s="60"/>
      <c r="R60" s="60"/>
      <c r="S60" s="60"/>
      <c r="T60" s="60"/>
      <c r="U60" s="60"/>
      <c r="V60" s="60"/>
    </row>
    <row r="61" spans="1:22" s="121" customFormat="1" ht="18" customHeight="1">
      <c r="A61" s="60"/>
      <c r="B61" s="298"/>
      <c r="C61" s="150" t="s">
        <v>24</v>
      </c>
      <c r="D61" s="131">
        <v>4</v>
      </c>
      <c r="E61" s="302"/>
      <c r="F61" s="311"/>
      <c r="G61" s="246"/>
      <c r="H61" s="250"/>
      <c r="I61" s="90"/>
      <c r="J61" s="231"/>
      <c r="K61" s="73"/>
      <c r="L61" s="73"/>
      <c r="M61" s="180"/>
      <c r="N61" s="73"/>
      <c r="O61" s="60"/>
      <c r="P61" s="60"/>
      <c r="Q61" s="60"/>
      <c r="R61" s="60"/>
      <c r="S61" s="60"/>
      <c r="T61" s="60"/>
      <c r="U61" s="60"/>
      <c r="V61" s="60"/>
    </row>
    <row r="62" spans="1:22" ht="18" customHeight="1">
      <c r="A62" s="60"/>
      <c r="B62" s="298"/>
      <c r="C62" s="151" t="s">
        <v>23</v>
      </c>
      <c r="D62" s="49">
        <v>2</v>
      </c>
      <c r="E62" s="302"/>
      <c r="F62" s="311"/>
      <c r="G62" s="246"/>
      <c r="H62" s="250"/>
      <c r="I62" s="73"/>
      <c r="J62" s="231"/>
      <c r="K62" s="73"/>
      <c r="L62" s="73"/>
      <c r="M62" s="180"/>
      <c r="N62" s="73"/>
      <c r="O62" s="60"/>
      <c r="P62" s="60"/>
      <c r="Q62" s="60"/>
      <c r="R62" s="60"/>
      <c r="S62" s="60"/>
      <c r="T62" s="60"/>
      <c r="U62" s="60"/>
      <c r="V62" s="60"/>
    </row>
    <row r="63" spans="1:22" ht="18" customHeight="1">
      <c r="A63" s="60"/>
      <c r="B63" s="299"/>
      <c r="C63" s="148" t="s">
        <v>8</v>
      </c>
      <c r="D63" s="123">
        <v>0</v>
      </c>
      <c r="E63" s="303"/>
      <c r="F63" s="242"/>
      <c r="G63" s="247"/>
      <c r="H63" s="251"/>
      <c r="I63" s="73"/>
      <c r="J63" s="231"/>
      <c r="K63" s="73"/>
      <c r="L63" s="73"/>
      <c r="M63" s="180"/>
      <c r="N63" s="73"/>
      <c r="O63" s="60"/>
      <c r="P63" s="60"/>
      <c r="Q63" s="60"/>
      <c r="R63" s="60"/>
      <c r="S63" s="60"/>
      <c r="T63" s="60"/>
      <c r="U63" s="60"/>
      <c r="V63" s="60"/>
    </row>
    <row r="64" spans="1:22" s="121" customFormat="1" ht="40.5" customHeight="1">
      <c r="A64" s="60"/>
      <c r="B64" s="255" t="s">
        <v>80</v>
      </c>
      <c r="C64" s="256"/>
      <c r="D64" s="256"/>
      <c r="E64" s="256"/>
      <c r="F64" s="256"/>
      <c r="G64" s="256"/>
      <c r="H64" s="257"/>
      <c r="I64" s="93"/>
      <c r="J64" s="193"/>
      <c r="K64" s="73"/>
      <c r="L64" s="73"/>
      <c r="M64" s="180"/>
      <c r="N64" s="73"/>
      <c r="O64" s="60"/>
      <c r="P64" s="60"/>
      <c r="Q64" s="60"/>
      <c r="R64" s="60"/>
      <c r="S64" s="60"/>
      <c r="T64" s="60"/>
      <c r="U64" s="60"/>
      <c r="V64" s="60"/>
    </row>
    <row r="65" spans="1:22" ht="17.25" customHeight="1">
      <c r="A65" s="60"/>
      <c r="B65" s="298" t="s">
        <v>45</v>
      </c>
      <c r="C65" s="129" t="s">
        <v>7</v>
      </c>
      <c r="D65" s="49">
        <v>2</v>
      </c>
      <c r="E65" s="320" t="s">
        <v>7</v>
      </c>
      <c r="F65" s="241">
        <f>IF(E65="Yes",D65,D66)</f>
        <v>2</v>
      </c>
      <c r="G65" s="245">
        <v>1</v>
      </c>
      <c r="H65" s="258">
        <f>F65*G65</f>
        <v>2</v>
      </c>
      <c r="I65" s="93"/>
      <c r="J65" s="231"/>
      <c r="K65" s="73"/>
      <c r="L65" s="73"/>
      <c r="M65" s="180"/>
      <c r="N65" s="73"/>
      <c r="O65" s="60"/>
      <c r="P65" s="60"/>
      <c r="Q65" s="60"/>
      <c r="R65" s="60"/>
      <c r="S65" s="60"/>
      <c r="T65" s="60"/>
      <c r="U65" s="60"/>
      <c r="V65" s="60"/>
    </row>
    <row r="66" spans="1:22" ht="17.25" customHeight="1">
      <c r="A66" s="60"/>
      <c r="B66" s="299"/>
      <c r="C66" s="148" t="s">
        <v>8</v>
      </c>
      <c r="D66" s="127">
        <v>0</v>
      </c>
      <c r="E66" s="261"/>
      <c r="F66" s="242"/>
      <c r="G66" s="247"/>
      <c r="H66" s="259"/>
      <c r="I66" s="93"/>
      <c r="J66" s="231"/>
      <c r="K66" s="73"/>
      <c r="L66" s="73"/>
      <c r="M66" s="180"/>
      <c r="N66" s="73"/>
      <c r="O66" s="60"/>
      <c r="P66" s="60"/>
      <c r="Q66" s="60"/>
      <c r="R66" s="60"/>
      <c r="S66" s="60"/>
      <c r="T66" s="60"/>
      <c r="U66" s="60"/>
      <c r="V66" s="60"/>
    </row>
    <row r="67" spans="1:22" s="121" customFormat="1" ht="57" customHeight="1">
      <c r="A67" s="60"/>
      <c r="B67" s="255" t="s">
        <v>148</v>
      </c>
      <c r="C67" s="256"/>
      <c r="D67" s="256"/>
      <c r="E67" s="256"/>
      <c r="F67" s="256"/>
      <c r="G67" s="256"/>
      <c r="H67" s="257"/>
      <c r="I67" s="93"/>
      <c r="J67" s="167"/>
      <c r="K67" s="73"/>
      <c r="L67" s="73"/>
      <c r="M67" s="180"/>
      <c r="N67" s="73"/>
      <c r="O67" s="60"/>
      <c r="P67" s="60"/>
      <c r="Q67" s="60"/>
      <c r="R67" s="60"/>
      <c r="S67" s="60"/>
      <c r="T67" s="60"/>
      <c r="U67" s="60"/>
      <c r="V67" s="60"/>
    </row>
    <row r="68" spans="1:22" s="121" customFormat="1" ht="17.25" customHeight="1">
      <c r="A68" s="60"/>
      <c r="B68" s="298" t="s">
        <v>81</v>
      </c>
      <c r="C68" s="124" t="s">
        <v>7</v>
      </c>
      <c r="D68" s="125">
        <v>3</v>
      </c>
      <c r="E68" s="260" t="s">
        <v>7</v>
      </c>
      <c r="F68" s="241">
        <f>IF(E68="Yes",D68,D69)</f>
        <v>3</v>
      </c>
      <c r="G68" s="245">
        <v>1</v>
      </c>
      <c r="H68" s="258">
        <f>F68*G68</f>
        <v>3</v>
      </c>
      <c r="I68" s="102"/>
      <c r="J68" s="231"/>
      <c r="K68" s="318"/>
      <c r="L68" s="318"/>
      <c r="M68" s="319"/>
      <c r="N68" s="318"/>
      <c r="O68" s="60"/>
      <c r="P68" s="60"/>
      <c r="Q68" s="60"/>
      <c r="R68" s="60"/>
      <c r="S68" s="60"/>
      <c r="T68" s="60"/>
      <c r="U68" s="60"/>
      <c r="V68" s="60"/>
    </row>
    <row r="69" spans="1:22" ht="17.25" customHeight="1">
      <c r="A69" s="77"/>
      <c r="B69" s="322"/>
      <c r="C69" s="49" t="s">
        <v>8</v>
      </c>
      <c r="D69" s="49">
        <v>0</v>
      </c>
      <c r="E69" s="261"/>
      <c r="F69" s="242"/>
      <c r="G69" s="247"/>
      <c r="H69" s="259"/>
      <c r="I69" s="102"/>
      <c r="J69" s="231"/>
      <c r="K69" s="318"/>
      <c r="L69" s="318"/>
      <c r="M69" s="319"/>
      <c r="N69" s="318"/>
      <c r="O69" s="60"/>
      <c r="P69" s="60"/>
      <c r="Q69" s="60"/>
      <c r="R69" s="60"/>
      <c r="S69" s="60"/>
      <c r="T69" s="60"/>
      <c r="U69" s="60"/>
      <c r="V69" s="60"/>
    </row>
    <row r="70" spans="1:22" s="121" customFormat="1" ht="45" customHeight="1">
      <c r="A70" s="81"/>
      <c r="B70" s="255" t="s">
        <v>130</v>
      </c>
      <c r="C70" s="256"/>
      <c r="D70" s="256"/>
      <c r="E70" s="256"/>
      <c r="F70" s="256"/>
      <c r="G70" s="256"/>
      <c r="H70" s="257"/>
      <c r="I70" s="102"/>
      <c r="J70" s="231"/>
      <c r="K70" s="73"/>
      <c r="L70" s="73"/>
      <c r="M70" s="180"/>
      <c r="N70" s="73"/>
      <c r="O70" s="60"/>
      <c r="P70" s="60"/>
      <c r="Q70" s="60"/>
      <c r="R70" s="60"/>
      <c r="S70" s="60"/>
      <c r="T70" s="60"/>
      <c r="U70" s="60"/>
      <c r="V70" s="60"/>
    </row>
    <row r="71" spans="1:22" ht="15" customHeight="1">
      <c r="A71" s="81"/>
      <c r="B71" s="298" t="s">
        <v>117</v>
      </c>
      <c r="C71" s="128" t="s">
        <v>7</v>
      </c>
      <c r="D71" s="49">
        <v>1</v>
      </c>
      <c r="E71" s="260" t="s">
        <v>7</v>
      </c>
      <c r="F71" s="241">
        <f>IF(E71="Yes",D71,D72)</f>
        <v>1</v>
      </c>
      <c r="G71" s="245">
        <v>1</v>
      </c>
      <c r="H71" s="258">
        <f>F71*G71</f>
        <v>1</v>
      </c>
      <c r="I71" s="102"/>
      <c r="J71" s="231"/>
      <c r="K71" s="73"/>
      <c r="L71" s="73"/>
      <c r="M71" s="180"/>
      <c r="N71" s="73"/>
      <c r="O71" s="60"/>
      <c r="P71" s="60"/>
      <c r="Q71" s="60"/>
      <c r="R71" s="60"/>
      <c r="S71" s="60"/>
      <c r="T71" s="60"/>
      <c r="U71" s="60"/>
      <c r="V71" s="60"/>
    </row>
    <row r="72" spans="1:22" ht="15" customHeight="1">
      <c r="A72" s="81"/>
      <c r="B72" s="299"/>
      <c r="C72" s="24" t="s">
        <v>8</v>
      </c>
      <c r="D72" s="20">
        <v>0</v>
      </c>
      <c r="E72" s="262"/>
      <c r="F72" s="242"/>
      <c r="G72" s="247"/>
      <c r="H72" s="259"/>
      <c r="I72" s="102"/>
      <c r="J72" s="231"/>
      <c r="K72" s="73"/>
      <c r="L72" s="73"/>
      <c r="M72" s="180"/>
      <c r="N72" s="73"/>
      <c r="O72" s="60"/>
      <c r="P72" s="60"/>
      <c r="Q72" s="60"/>
      <c r="R72" s="60"/>
      <c r="S72" s="60"/>
      <c r="T72" s="60"/>
      <c r="U72" s="60"/>
      <c r="V72" s="60"/>
    </row>
    <row r="73" spans="1:22" ht="32.25" customHeight="1">
      <c r="A73" s="60"/>
      <c r="B73" s="263" t="s">
        <v>71</v>
      </c>
      <c r="C73" s="264"/>
      <c r="D73" s="264"/>
      <c r="E73" s="264"/>
      <c r="F73" s="264"/>
      <c r="G73" s="264"/>
      <c r="H73" s="265"/>
      <c r="I73" s="103"/>
      <c r="J73" s="94"/>
      <c r="K73" s="98"/>
      <c r="L73" s="184"/>
      <c r="M73" s="98"/>
      <c r="N73" s="98"/>
      <c r="O73" s="60"/>
      <c r="P73" s="60"/>
      <c r="Q73" s="60"/>
      <c r="R73" s="60"/>
      <c r="S73" s="60"/>
      <c r="T73" s="60"/>
      <c r="U73" s="60"/>
      <c r="V73" s="60"/>
    </row>
    <row r="74" spans="1:22" ht="57" customHeight="1">
      <c r="A74" s="77"/>
      <c r="B74" s="157" t="s">
        <v>91</v>
      </c>
      <c r="C74" s="387" t="s">
        <v>46</v>
      </c>
      <c r="D74" s="388"/>
      <c r="E74" s="389"/>
      <c r="F74" s="205">
        <f>'Written Responses'!E25</f>
        <v>4</v>
      </c>
      <c r="G74" s="49">
        <v>1</v>
      </c>
      <c r="H74" s="44">
        <f>F74*G74</f>
        <v>4</v>
      </c>
      <c r="I74" s="103"/>
      <c r="J74" s="181"/>
      <c r="K74" s="98"/>
      <c r="L74" s="184"/>
      <c r="M74" s="98"/>
      <c r="N74" s="98"/>
      <c r="O74" s="60"/>
      <c r="P74" s="60"/>
      <c r="Q74" s="60"/>
      <c r="R74" s="60"/>
      <c r="S74" s="60"/>
      <c r="T74" s="60"/>
      <c r="U74" s="60"/>
      <c r="V74" s="60"/>
    </row>
    <row r="75" spans="1:22" ht="65.25" customHeight="1" thickBot="1">
      <c r="A75" s="60"/>
      <c r="B75" s="140" t="s">
        <v>92</v>
      </c>
      <c r="C75" s="278" t="s">
        <v>46</v>
      </c>
      <c r="D75" s="279"/>
      <c r="E75" s="280"/>
      <c r="F75" s="203">
        <f>'Written Responses'!E31</f>
        <v>4</v>
      </c>
      <c r="G75" s="133">
        <v>1</v>
      </c>
      <c r="H75" s="134">
        <f>F75*G75</f>
        <v>4</v>
      </c>
      <c r="I75" s="99"/>
      <c r="J75" s="194"/>
      <c r="K75" s="73"/>
      <c r="L75" s="74"/>
      <c r="M75" s="180"/>
      <c r="N75" s="73"/>
      <c r="O75" s="60"/>
      <c r="P75" s="60"/>
      <c r="Q75" s="60"/>
      <c r="R75" s="60"/>
      <c r="S75" s="60"/>
      <c r="T75" s="60"/>
      <c r="U75" s="60"/>
      <c r="V75" s="60"/>
    </row>
    <row r="76" spans="1:22" s="17" customFormat="1" ht="15" customHeight="1" thickBot="1">
      <c r="A76" s="61"/>
      <c r="B76" s="35"/>
      <c r="C76" s="29"/>
      <c r="D76" s="29"/>
      <c r="E76" s="29"/>
      <c r="F76" s="230" t="s">
        <v>36</v>
      </c>
      <c r="G76" s="229"/>
      <c r="H76" s="213">
        <f>SUM(H74:H75,H71,H68,H65,H60)</f>
        <v>20</v>
      </c>
      <c r="I76" s="78"/>
      <c r="J76" s="167"/>
      <c r="K76" s="73"/>
      <c r="L76" s="75"/>
      <c r="M76" s="180"/>
      <c r="N76" s="73"/>
      <c r="O76" s="61"/>
      <c r="P76" s="61"/>
      <c r="Q76" s="61"/>
      <c r="R76" s="61"/>
      <c r="S76" s="61"/>
      <c r="T76" s="61"/>
      <c r="U76" s="61"/>
      <c r="V76" s="61"/>
    </row>
    <row r="77" spans="1:22" s="17" customFormat="1" ht="13.5" thickBot="1">
      <c r="A77" s="61"/>
      <c r="B77" s="114"/>
      <c r="C77" s="112"/>
      <c r="D77" s="112"/>
      <c r="E77" s="112"/>
      <c r="F77" s="109"/>
      <c r="G77" s="109"/>
      <c r="H77" s="115"/>
      <c r="I77" s="97"/>
      <c r="J77" s="167"/>
      <c r="K77" s="73"/>
      <c r="L77" s="75"/>
      <c r="M77" s="180"/>
      <c r="N77" s="73"/>
      <c r="O77" s="61"/>
      <c r="P77" s="61"/>
      <c r="Q77" s="61"/>
      <c r="R77" s="61"/>
      <c r="S77" s="61"/>
      <c r="T77" s="61"/>
      <c r="U77" s="61"/>
      <c r="V77" s="61"/>
    </row>
    <row r="78" spans="1:22" s="17" customFormat="1" ht="17.25" customHeight="1">
      <c r="A78" s="139"/>
      <c r="B78" s="275" t="s">
        <v>18</v>
      </c>
      <c r="C78" s="276"/>
      <c r="D78" s="69"/>
      <c r="E78" s="53"/>
      <c r="F78" s="69"/>
      <c r="G78" s="54"/>
      <c r="H78" s="55"/>
      <c r="I78" s="97"/>
      <c r="J78" s="97"/>
      <c r="K78" s="73"/>
      <c r="L78" s="75"/>
      <c r="M78" s="180"/>
      <c r="N78" s="73"/>
      <c r="O78" s="61"/>
      <c r="P78" s="61"/>
      <c r="Q78" s="61"/>
      <c r="R78" s="61"/>
      <c r="S78" s="61"/>
      <c r="T78" s="61"/>
      <c r="U78" s="61"/>
      <c r="V78" s="61"/>
    </row>
    <row r="79" spans="1:22" ht="111" customHeight="1" thickBot="1">
      <c r="A79" s="60"/>
      <c r="B79" s="272" t="s">
        <v>158</v>
      </c>
      <c r="C79" s="273"/>
      <c r="D79" s="273"/>
      <c r="E79" s="273"/>
      <c r="F79" s="273"/>
      <c r="G79" s="273"/>
      <c r="H79" s="274"/>
      <c r="I79" s="93"/>
      <c r="J79" s="248"/>
      <c r="K79" s="318"/>
      <c r="L79" s="318"/>
      <c r="M79" s="319"/>
      <c r="N79" s="318"/>
      <c r="O79" s="60"/>
      <c r="P79" s="60"/>
      <c r="Q79" s="60"/>
      <c r="R79" s="60"/>
      <c r="S79" s="60"/>
      <c r="T79" s="60"/>
      <c r="U79" s="60"/>
      <c r="V79" s="60"/>
    </row>
    <row r="80" spans="1:22" ht="33" customHeight="1" thickBot="1">
      <c r="A80" s="60"/>
      <c r="B80" s="116"/>
      <c r="C80" s="31" t="s">
        <v>31</v>
      </c>
      <c r="D80" s="31" t="s">
        <v>4</v>
      </c>
      <c r="E80" s="40" t="s">
        <v>32</v>
      </c>
      <c r="F80" s="31" t="s">
        <v>6</v>
      </c>
      <c r="G80" s="31" t="s">
        <v>5</v>
      </c>
      <c r="H80" s="32" t="s">
        <v>29</v>
      </c>
      <c r="I80" s="93"/>
      <c r="J80" s="248"/>
      <c r="K80" s="318"/>
      <c r="L80" s="318"/>
      <c r="M80" s="319"/>
      <c r="N80" s="318"/>
      <c r="O80" s="60"/>
      <c r="P80" s="60"/>
      <c r="Q80" s="60"/>
      <c r="R80" s="60"/>
      <c r="S80" s="60"/>
      <c r="T80" s="60"/>
      <c r="U80" s="60"/>
      <c r="V80" s="60"/>
    </row>
    <row r="81" spans="1:22" s="121" customFormat="1" ht="62.25" customHeight="1">
      <c r="A81" s="60"/>
      <c r="B81" s="275" t="s">
        <v>65</v>
      </c>
      <c r="C81" s="276"/>
      <c r="D81" s="276"/>
      <c r="E81" s="276"/>
      <c r="F81" s="276"/>
      <c r="G81" s="276"/>
      <c r="H81" s="277"/>
      <c r="I81" s="102"/>
      <c r="J81" s="60"/>
      <c r="K81" s="73"/>
      <c r="L81" s="73"/>
      <c r="M81" s="180"/>
      <c r="N81" s="73"/>
      <c r="O81" s="60"/>
      <c r="P81" s="60"/>
      <c r="Q81" s="60"/>
      <c r="R81" s="60"/>
      <c r="S81" s="60"/>
      <c r="T81" s="60"/>
      <c r="U81" s="60"/>
      <c r="V81" s="60"/>
    </row>
    <row r="82" spans="1:22" ht="21.75" customHeight="1">
      <c r="A82" s="60"/>
      <c r="B82" s="298" t="s">
        <v>131</v>
      </c>
      <c r="C82" s="129" t="s">
        <v>7</v>
      </c>
      <c r="D82" s="49">
        <v>6</v>
      </c>
      <c r="E82" s="300" t="s">
        <v>7</v>
      </c>
      <c r="F82" s="304">
        <f>IF(E82="Yes",D82,D83)</f>
        <v>6</v>
      </c>
      <c r="G82" s="245">
        <v>1</v>
      </c>
      <c r="H82" s="258">
        <f>F82*G82</f>
        <v>6</v>
      </c>
      <c r="I82" s="102"/>
      <c r="J82" s="194"/>
      <c r="K82" s="318"/>
      <c r="L82" s="318"/>
      <c r="M82" s="319"/>
      <c r="N82" s="318"/>
      <c r="O82" s="60"/>
      <c r="P82" s="60"/>
      <c r="Q82" s="60"/>
      <c r="R82" s="60"/>
      <c r="S82" s="60"/>
      <c r="T82" s="60"/>
      <c r="U82" s="60"/>
      <c r="V82" s="60"/>
    </row>
    <row r="83" spans="1:22" ht="21.75" customHeight="1">
      <c r="A83" s="60"/>
      <c r="B83" s="299"/>
      <c r="C83" s="148" t="s">
        <v>8</v>
      </c>
      <c r="D83" s="123">
        <v>0</v>
      </c>
      <c r="E83" s="301"/>
      <c r="F83" s="305"/>
      <c r="G83" s="247"/>
      <c r="H83" s="259"/>
      <c r="I83" s="102"/>
      <c r="J83" s="194"/>
      <c r="K83" s="318"/>
      <c r="L83" s="318"/>
      <c r="M83" s="319"/>
      <c r="N83" s="318"/>
      <c r="O83" s="60"/>
      <c r="P83" s="60"/>
      <c r="Q83" s="60"/>
      <c r="R83" s="60"/>
      <c r="S83" s="60"/>
      <c r="T83" s="60"/>
      <c r="U83" s="60"/>
      <c r="V83" s="60"/>
    </row>
    <row r="84" spans="1:22" s="121" customFormat="1" ht="44.25" customHeight="1">
      <c r="A84" s="60"/>
      <c r="B84" s="255" t="s">
        <v>64</v>
      </c>
      <c r="C84" s="256"/>
      <c r="D84" s="256"/>
      <c r="E84" s="256"/>
      <c r="F84" s="256"/>
      <c r="G84" s="256"/>
      <c r="H84" s="257"/>
      <c r="I84" s="93"/>
      <c r="J84" s="243"/>
      <c r="K84" s="73"/>
      <c r="L84" s="73"/>
      <c r="M84" s="180"/>
      <c r="N84" s="73"/>
      <c r="O84" s="60"/>
      <c r="P84" s="60"/>
      <c r="Q84" s="60"/>
      <c r="R84" s="60"/>
      <c r="S84" s="60"/>
      <c r="T84" s="60"/>
      <c r="U84" s="60"/>
      <c r="V84" s="60"/>
    </row>
    <row r="85" spans="1:22" ht="16.5" customHeight="1">
      <c r="A85" s="60"/>
      <c r="B85" s="298" t="s">
        <v>79</v>
      </c>
      <c r="C85" s="49" t="s">
        <v>7</v>
      </c>
      <c r="D85" s="49">
        <v>0</v>
      </c>
      <c r="E85" s="260" t="s">
        <v>7</v>
      </c>
      <c r="F85" s="241">
        <f>VLOOKUP(E85,C85:D86,2,FALSE)</f>
        <v>0</v>
      </c>
      <c r="G85" s="245">
        <v>1</v>
      </c>
      <c r="H85" s="258">
        <f>F85*G85</f>
        <v>0</v>
      </c>
      <c r="I85" s="93"/>
      <c r="J85" s="244"/>
      <c r="K85" s="73"/>
      <c r="L85" s="73"/>
      <c r="M85" s="180"/>
      <c r="N85" s="73"/>
      <c r="O85" s="60"/>
      <c r="P85" s="60"/>
      <c r="Q85" s="60"/>
      <c r="R85" s="60"/>
      <c r="S85" s="60"/>
      <c r="T85" s="60"/>
      <c r="U85" s="60"/>
      <c r="V85" s="60"/>
    </row>
    <row r="86" spans="1:22" ht="21" customHeight="1">
      <c r="A86" s="60"/>
      <c r="B86" s="299"/>
      <c r="C86" s="122" t="s">
        <v>8</v>
      </c>
      <c r="D86" s="11">
        <v>3</v>
      </c>
      <c r="E86" s="262"/>
      <c r="F86" s="242"/>
      <c r="G86" s="247"/>
      <c r="H86" s="259"/>
      <c r="I86" s="93"/>
      <c r="J86" s="244"/>
      <c r="K86" s="73"/>
      <c r="L86" s="73"/>
      <c r="M86" s="180"/>
      <c r="N86" s="195" t="s">
        <v>60</v>
      </c>
      <c r="O86" s="60"/>
      <c r="P86" s="60"/>
      <c r="Q86" s="60"/>
      <c r="R86" s="60"/>
      <c r="S86" s="60"/>
      <c r="T86" s="60"/>
      <c r="U86" s="60"/>
      <c r="V86" s="60"/>
    </row>
    <row r="87" spans="1:22" s="121" customFormat="1" ht="42.75" customHeight="1">
      <c r="A87" s="60"/>
      <c r="B87" s="255" t="s">
        <v>98</v>
      </c>
      <c r="C87" s="256"/>
      <c r="D87" s="256"/>
      <c r="E87" s="256"/>
      <c r="F87" s="256"/>
      <c r="G87" s="256"/>
      <c r="H87" s="257"/>
      <c r="I87" s="93"/>
      <c r="J87" s="314"/>
      <c r="K87" s="73"/>
      <c r="L87" s="73"/>
      <c r="M87" s="180"/>
      <c r="N87" s="73"/>
      <c r="O87" s="60"/>
      <c r="P87" s="60"/>
      <c r="Q87" s="60"/>
      <c r="R87" s="60"/>
      <c r="S87" s="60"/>
      <c r="T87" s="60"/>
      <c r="U87" s="60"/>
      <c r="V87" s="60"/>
    </row>
    <row r="88" spans="1:22" ht="21.75" customHeight="1">
      <c r="A88" s="60"/>
      <c r="B88" s="298" t="s">
        <v>99</v>
      </c>
      <c r="C88" s="49" t="s">
        <v>7</v>
      </c>
      <c r="D88" s="49">
        <v>2</v>
      </c>
      <c r="E88" s="260" t="s">
        <v>7</v>
      </c>
      <c r="F88" s="241">
        <f>VLOOKUP(E88,C88:D89,2,FALSE)</f>
        <v>2</v>
      </c>
      <c r="G88" s="245">
        <v>1</v>
      </c>
      <c r="H88" s="258">
        <f>F88*G88</f>
        <v>2</v>
      </c>
      <c r="I88" s="102"/>
      <c r="J88" s="314"/>
      <c r="K88" s="318"/>
      <c r="L88" s="318"/>
      <c r="M88" s="319"/>
      <c r="N88" s="318"/>
      <c r="O88" s="60"/>
      <c r="P88" s="60"/>
      <c r="Q88" s="60"/>
      <c r="R88" s="60"/>
      <c r="S88" s="60"/>
      <c r="T88" s="60"/>
      <c r="U88" s="60"/>
      <c r="V88" s="60"/>
    </row>
    <row r="89" spans="1:22" ht="21.75" customHeight="1">
      <c r="A89" s="60"/>
      <c r="B89" s="299"/>
      <c r="C89" s="49" t="s">
        <v>8</v>
      </c>
      <c r="D89" s="49">
        <v>0</v>
      </c>
      <c r="E89" s="262"/>
      <c r="F89" s="242"/>
      <c r="G89" s="247"/>
      <c r="H89" s="259"/>
      <c r="I89" s="93"/>
      <c r="J89" s="314"/>
      <c r="K89" s="318"/>
      <c r="L89" s="318"/>
      <c r="M89" s="319"/>
      <c r="N89" s="318"/>
      <c r="O89" s="60"/>
      <c r="P89" s="60"/>
      <c r="Q89" s="60"/>
      <c r="R89" s="60"/>
      <c r="S89" s="60"/>
      <c r="T89" s="60"/>
      <c r="U89" s="60"/>
      <c r="V89" s="60"/>
    </row>
    <row r="90" spans="1:22" ht="38.25" customHeight="1">
      <c r="A90" s="60"/>
      <c r="B90" s="269" t="s">
        <v>97</v>
      </c>
      <c r="C90" s="270"/>
      <c r="D90" s="270"/>
      <c r="E90" s="270"/>
      <c r="F90" s="270"/>
      <c r="G90" s="270"/>
      <c r="H90" s="271"/>
      <c r="I90" s="93"/>
      <c r="J90" s="167"/>
      <c r="K90" s="318"/>
      <c r="L90" s="318"/>
      <c r="M90" s="319"/>
      <c r="N90" s="318"/>
      <c r="O90" s="60"/>
      <c r="P90" s="60"/>
      <c r="Q90" s="60"/>
      <c r="R90" s="60"/>
      <c r="S90" s="60"/>
      <c r="T90" s="60"/>
      <c r="U90" s="60"/>
      <c r="V90" s="60"/>
    </row>
    <row r="91" spans="1:22" s="121" customFormat="1" ht="20.25" customHeight="1">
      <c r="A91" s="60"/>
      <c r="B91" s="309" t="s">
        <v>96</v>
      </c>
      <c r="C91" s="142" t="s">
        <v>0</v>
      </c>
      <c r="D91" s="142">
        <v>2</v>
      </c>
      <c r="E91" s="260" t="s">
        <v>0</v>
      </c>
      <c r="F91" s="241">
        <f>IF(ISERROR(VLOOKUP(E91,C91:D93,2,FALSE)),0,VLOOKUP(E91,C91:D93,2,FALSE))</f>
        <v>2</v>
      </c>
      <c r="G91" s="245">
        <v>1</v>
      </c>
      <c r="H91" s="258">
        <f>F91*G91</f>
        <v>2</v>
      </c>
      <c r="I91" s="93"/>
      <c r="J91" s="243"/>
      <c r="K91" s="73"/>
      <c r="L91" s="73"/>
      <c r="M91" s="180"/>
      <c r="N91" s="73"/>
      <c r="O91" s="60"/>
      <c r="P91" s="60"/>
      <c r="Q91" s="60"/>
      <c r="R91" s="60"/>
      <c r="S91" s="60"/>
      <c r="T91" s="60"/>
      <c r="U91" s="60"/>
      <c r="V91" s="60"/>
    </row>
    <row r="92" spans="1:22" ht="20.25" customHeight="1">
      <c r="A92" s="60"/>
      <c r="B92" s="310"/>
      <c r="C92" s="142" t="s">
        <v>1</v>
      </c>
      <c r="D92" s="142">
        <v>1</v>
      </c>
      <c r="E92" s="302"/>
      <c r="F92" s="311"/>
      <c r="G92" s="311"/>
      <c r="H92" s="294"/>
      <c r="I92" s="93"/>
      <c r="J92" s="243"/>
      <c r="K92" s="73"/>
      <c r="L92" s="73"/>
      <c r="M92" s="180"/>
      <c r="N92" s="73"/>
      <c r="O92" s="60"/>
      <c r="P92" s="60"/>
      <c r="Q92" s="60"/>
      <c r="R92" s="60"/>
      <c r="S92" s="60"/>
      <c r="T92" s="60"/>
      <c r="U92" s="60"/>
      <c r="V92" s="60"/>
    </row>
    <row r="93" spans="1:22" ht="20.25" customHeight="1">
      <c r="A93" s="60"/>
      <c r="B93" s="281"/>
      <c r="C93" s="126" t="s">
        <v>2</v>
      </c>
      <c r="D93" s="16">
        <v>0</v>
      </c>
      <c r="E93" s="303"/>
      <c r="F93" s="242"/>
      <c r="G93" s="242"/>
      <c r="H93" s="259"/>
      <c r="I93" s="93"/>
      <c r="J93" s="243"/>
      <c r="K93" s="73"/>
      <c r="L93" s="73"/>
      <c r="M93" s="180"/>
      <c r="N93" s="73"/>
      <c r="O93" s="60"/>
      <c r="P93" s="60"/>
      <c r="Q93" s="60"/>
      <c r="R93" s="60"/>
      <c r="S93" s="60"/>
      <c r="T93" s="60"/>
      <c r="U93" s="60"/>
      <c r="V93" s="60"/>
    </row>
    <row r="94" spans="1:22" ht="59.25" customHeight="1">
      <c r="A94" s="60"/>
      <c r="B94" s="266" t="s">
        <v>129</v>
      </c>
      <c r="C94" s="267"/>
      <c r="D94" s="267"/>
      <c r="E94" s="267"/>
      <c r="F94" s="267"/>
      <c r="G94" s="267"/>
      <c r="H94" s="268"/>
      <c r="I94" s="92"/>
      <c r="J94" s="196"/>
      <c r="K94" s="73"/>
      <c r="L94" s="73"/>
      <c r="M94" s="180"/>
      <c r="N94" s="73"/>
      <c r="O94" s="60"/>
      <c r="P94" s="60"/>
      <c r="Q94" s="60"/>
      <c r="R94" s="60"/>
      <c r="S94" s="60"/>
      <c r="T94" s="60"/>
      <c r="U94" s="60"/>
      <c r="V94" s="60"/>
    </row>
    <row r="95" spans="1:22" ht="19.5" customHeight="1">
      <c r="A95" s="60"/>
      <c r="B95" s="309" t="s">
        <v>128</v>
      </c>
      <c r="C95" s="145" t="s">
        <v>116</v>
      </c>
      <c r="D95" s="163">
        <v>3</v>
      </c>
      <c r="E95" s="312" t="s">
        <v>116</v>
      </c>
      <c r="F95" s="241">
        <f>IF(ISERROR(VLOOKUP(E95,C95:D98,2,FALSE)),0,VLOOKUP(E95,C95:D98,2,FALSE))</f>
        <v>3</v>
      </c>
      <c r="G95" s="241">
        <v>1</v>
      </c>
      <c r="H95" s="258">
        <f>F95*G95</f>
        <v>3</v>
      </c>
      <c r="I95" s="92"/>
      <c r="J95" s="231"/>
      <c r="K95" s="73"/>
      <c r="L95" s="73"/>
      <c r="M95" s="180"/>
      <c r="N95" s="73"/>
      <c r="O95" s="60"/>
      <c r="P95" s="60"/>
      <c r="Q95" s="60"/>
      <c r="R95" s="60"/>
      <c r="S95" s="60"/>
      <c r="T95" s="60"/>
      <c r="U95" s="60"/>
      <c r="V95" s="60"/>
    </row>
    <row r="96" spans="1:22" ht="21.75" customHeight="1">
      <c r="A96" s="60"/>
      <c r="B96" s="309"/>
      <c r="C96" s="162" t="s">
        <v>115</v>
      </c>
      <c r="D96" s="164">
        <v>2</v>
      </c>
      <c r="E96" s="313"/>
      <c r="F96" s="311"/>
      <c r="G96" s="311"/>
      <c r="H96" s="294"/>
      <c r="I96" s="92"/>
      <c r="J96" s="231"/>
      <c r="K96" s="73"/>
      <c r="L96" s="73"/>
      <c r="M96" s="180"/>
      <c r="N96" s="73"/>
      <c r="O96" s="60"/>
      <c r="P96" s="60"/>
      <c r="Q96" s="60"/>
      <c r="R96" s="60"/>
      <c r="S96" s="60"/>
      <c r="T96" s="60"/>
      <c r="U96" s="60"/>
      <c r="V96" s="60"/>
    </row>
    <row r="97" spans="1:22" s="154" customFormat="1" ht="21" customHeight="1">
      <c r="A97" s="60"/>
      <c r="B97" s="309"/>
      <c r="C97" s="165" t="s">
        <v>114</v>
      </c>
      <c r="D97" s="166">
        <v>1</v>
      </c>
      <c r="E97" s="313"/>
      <c r="F97" s="311"/>
      <c r="G97" s="311"/>
      <c r="H97" s="294"/>
      <c r="I97" s="92"/>
      <c r="J97" s="231"/>
      <c r="K97" s="73"/>
      <c r="L97" s="73"/>
      <c r="M97" s="180"/>
      <c r="N97" s="73"/>
      <c r="O97" s="60"/>
      <c r="P97" s="60"/>
      <c r="Q97" s="60"/>
      <c r="R97" s="60"/>
      <c r="S97" s="60"/>
      <c r="T97" s="60"/>
      <c r="U97" s="60"/>
      <c r="V97" s="60"/>
    </row>
    <row r="98" spans="1:22" s="154" customFormat="1" ht="18" customHeight="1">
      <c r="A98" s="60"/>
      <c r="B98" s="309"/>
      <c r="C98" s="145" t="s">
        <v>113</v>
      </c>
      <c r="D98" s="146">
        <v>0</v>
      </c>
      <c r="E98" s="303"/>
      <c r="F98" s="242"/>
      <c r="G98" s="242"/>
      <c r="H98" s="259"/>
      <c r="I98" s="92"/>
      <c r="J98" s="231"/>
      <c r="K98" s="73"/>
      <c r="L98" s="73"/>
      <c r="M98" s="180"/>
      <c r="N98" s="73"/>
      <c r="O98" s="60"/>
      <c r="P98" s="60"/>
      <c r="Q98" s="60"/>
      <c r="R98" s="60"/>
      <c r="S98" s="60"/>
      <c r="T98" s="60"/>
      <c r="U98" s="60"/>
      <c r="V98" s="60"/>
    </row>
    <row r="99" spans="1:22" s="154" customFormat="1" ht="101.25" customHeight="1">
      <c r="A99" s="60"/>
      <c r="B99" s="281" t="s">
        <v>160</v>
      </c>
      <c r="C99" s="282"/>
      <c r="D99" s="282"/>
      <c r="E99" s="282"/>
      <c r="F99" s="282"/>
      <c r="G99" s="282"/>
      <c r="H99" s="283"/>
      <c r="I99" s="167"/>
      <c r="J99" s="167"/>
      <c r="K99" s="73"/>
      <c r="L99" s="73"/>
      <c r="M99" s="180"/>
      <c r="N99" s="73"/>
      <c r="O99" s="60"/>
      <c r="P99" s="60"/>
      <c r="Q99" s="60"/>
      <c r="R99" s="60"/>
      <c r="S99" s="60"/>
      <c r="T99" s="60"/>
      <c r="U99" s="60"/>
      <c r="V99" s="60"/>
    </row>
    <row r="100" spans="1:22" ht="58.5" customHeight="1">
      <c r="A100" s="60"/>
      <c r="B100" s="255" t="s">
        <v>159</v>
      </c>
      <c r="C100" s="256"/>
      <c r="D100" s="256"/>
      <c r="E100" s="256"/>
      <c r="F100" s="256"/>
      <c r="G100" s="256"/>
      <c r="H100" s="257"/>
      <c r="I100" s="93"/>
      <c r="J100" s="167"/>
      <c r="K100" s="318"/>
      <c r="L100" s="318"/>
      <c r="M100" s="319"/>
      <c r="N100" s="318"/>
      <c r="O100" s="60"/>
      <c r="P100" s="60"/>
      <c r="Q100" s="60"/>
      <c r="R100" s="60"/>
      <c r="S100" s="60"/>
      <c r="T100" s="60"/>
      <c r="U100" s="60"/>
      <c r="V100" s="60"/>
    </row>
    <row r="101" spans="1:22" ht="18" customHeight="1">
      <c r="A101" s="60"/>
      <c r="B101" s="309" t="s">
        <v>149</v>
      </c>
      <c r="C101" s="52" t="s">
        <v>7</v>
      </c>
      <c r="D101" s="23">
        <v>3</v>
      </c>
      <c r="E101" s="260" t="s">
        <v>7</v>
      </c>
      <c r="F101" s="241">
        <f>IF(E101="Yes",D101,D103)</f>
        <v>3</v>
      </c>
      <c r="G101" s="245">
        <v>1</v>
      </c>
      <c r="H101" s="258">
        <f>F101*G101</f>
        <v>3</v>
      </c>
      <c r="I101" s="73"/>
      <c r="J101" s="231"/>
      <c r="K101" s="318"/>
      <c r="L101" s="318"/>
      <c r="M101" s="319"/>
      <c r="N101" s="318"/>
      <c r="O101" s="60"/>
      <c r="P101" s="60"/>
      <c r="Q101" s="60"/>
      <c r="R101" s="60"/>
      <c r="S101" s="60"/>
      <c r="T101" s="60"/>
      <c r="U101" s="60"/>
      <c r="V101" s="60"/>
    </row>
    <row r="102" spans="1:22" ht="18" customHeight="1">
      <c r="A102" s="60"/>
      <c r="B102" s="310"/>
      <c r="C102" s="145" t="s">
        <v>8</v>
      </c>
      <c r="D102" s="145">
        <v>0</v>
      </c>
      <c r="E102" s="261"/>
      <c r="F102" s="242"/>
      <c r="G102" s="246"/>
      <c r="H102" s="294"/>
      <c r="I102" s="73"/>
      <c r="J102" s="231"/>
      <c r="K102" s="318"/>
      <c r="L102" s="318"/>
      <c r="M102" s="319"/>
      <c r="N102" s="318"/>
      <c r="O102" s="60"/>
      <c r="P102" s="60"/>
      <c r="Q102" s="60"/>
      <c r="R102" s="60"/>
      <c r="S102" s="60"/>
      <c r="T102" s="60"/>
      <c r="U102" s="60"/>
      <c r="V102" s="60"/>
    </row>
    <row r="103" spans="1:22" s="121" customFormat="1" ht="21.75" customHeight="1">
      <c r="A103" s="60"/>
      <c r="B103" s="156" t="s">
        <v>121</v>
      </c>
      <c r="C103" s="232"/>
      <c r="D103" s="233"/>
      <c r="E103" s="233"/>
      <c r="F103" s="233"/>
      <c r="G103" s="233"/>
      <c r="H103" s="234"/>
      <c r="I103" s="73"/>
      <c r="J103" s="167"/>
      <c r="K103" s="318"/>
      <c r="L103" s="318"/>
      <c r="M103" s="319"/>
      <c r="N103" s="318"/>
      <c r="O103" s="60"/>
      <c r="P103" s="60"/>
      <c r="Q103" s="60"/>
      <c r="R103" s="60"/>
      <c r="S103" s="60"/>
      <c r="T103" s="60"/>
      <c r="U103" s="60"/>
      <c r="V103" s="60"/>
    </row>
    <row r="104" spans="1:22" ht="25.5">
      <c r="A104" s="60"/>
      <c r="B104" s="155" t="s">
        <v>122</v>
      </c>
      <c r="C104" s="235"/>
      <c r="D104" s="236"/>
      <c r="E104" s="236"/>
      <c r="F104" s="236"/>
      <c r="G104" s="236"/>
      <c r="H104" s="237"/>
      <c r="I104" s="93"/>
      <c r="J104" s="93"/>
      <c r="K104" s="318"/>
      <c r="L104" s="318"/>
      <c r="M104" s="319"/>
      <c r="N104" s="318"/>
      <c r="O104" s="60"/>
      <c r="P104" s="60"/>
      <c r="Q104" s="60"/>
      <c r="R104" s="60"/>
      <c r="S104" s="60"/>
      <c r="T104" s="60"/>
      <c r="U104" s="60"/>
      <c r="V104" s="60"/>
    </row>
    <row r="105" spans="1:22" ht="25.5">
      <c r="A105" s="60"/>
      <c r="B105" s="72" t="s">
        <v>123</v>
      </c>
      <c r="C105" s="238"/>
      <c r="D105" s="239"/>
      <c r="E105" s="239"/>
      <c r="F105" s="239"/>
      <c r="G105" s="239"/>
      <c r="H105" s="240"/>
      <c r="I105" s="98"/>
      <c r="J105" s="185"/>
      <c r="K105" s="98"/>
      <c r="L105" s="184"/>
      <c r="M105" s="98"/>
      <c r="N105" s="98"/>
      <c r="O105" s="60"/>
      <c r="P105" s="60"/>
      <c r="Q105" s="60"/>
      <c r="R105" s="60"/>
      <c r="S105" s="60"/>
      <c r="T105" s="60"/>
      <c r="U105" s="60"/>
      <c r="V105" s="60"/>
    </row>
    <row r="106" spans="1:22" ht="33.75" customHeight="1">
      <c r="A106" s="77"/>
      <c r="B106" s="263" t="s">
        <v>67</v>
      </c>
      <c r="C106" s="264"/>
      <c r="D106" s="264"/>
      <c r="E106" s="264"/>
      <c r="F106" s="264"/>
      <c r="G106" s="264"/>
      <c r="H106" s="265"/>
      <c r="I106" s="98"/>
      <c r="J106" s="185"/>
      <c r="K106" s="98"/>
      <c r="L106" s="184"/>
      <c r="M106" s="98"/>
      <c r="N106" s="98"/>
      <c r="O106" s="60"/>
      <c r="P106" s="60"/>
      <c r="Q106" s="60"/>
      <c r="R106" s="60"/>
      <c r="S106" s="60"/>
      <c r="T106" s="60"/>
      <c r="U106" s="60"/>
      <c r="V106" s="60"/>
    </row>
    <row r="107" spans="1:22" ht="64.5" thickBot="1">
      <c r="A107" s="60"/>
      <c r="B107" s="171" t="s">
        <v>137</v>
      </c>
      <c r="C107" s="278" t="s">
        <v>46</v>
      </c>
      <c r="D107" s="279"/>
      <c r="E107" s="280"/>
      <c r="F107" s="204">
        <f>'Written Responses'!E46</f>
        <v>4</v>
      </c>
      <c r="G107" s="45">
        <v>1</v>
      </c>
      <c r="H107" s="46">
        <f>F107*G107</f>
        <v>4</v>
      </c>
      <c r="I107" s="99"/>
      <c r="J107" s="194"/>
      <c r="K107" s="73"/>
      <c r="L107" s="74"/>
      <c r="M107" s="180"/>
      <c r="N107" s="73"/>
      <c r="O107" s="60"/>
      <c r="P107" s="60"/>
      <c r="Q107" s="60"/>
      <c r="R107" s="60"/>
      <c r="S107" s="60"/>
      <c r="T107" s="60"/>
      <c r="U107" s="60"/>
      <c r="V107" s="60"/>
    </row>
    <row r="108" spans="1:22" ht="17.25" customHeight="1" thickBot="1">
      <c r="A108" s="60"/>
      <c r="B108" s="33"/>
      <c r="C108" s="28"/>
      <c r="D108" s="28"/>
      <c r="E108" s="28"/>
      <c r="F108" s="229" t="s">
        <v>36</v>
      </c>
      <c r="G108" s="229"/>
      <c r="H108" s="212">
        <f>SUM(H82,H85,H88,H91,H95,H101,H107)</f>
        <v>20</v>
      </c>
      <c r="I108" s="78"/>
      <c r="J108" s="167"/>
      <c r="K108" s="73"/>
      <c r="L108" s="74"/>
      <c r="M108" s="180"/>
      <c r="N108" s="73"/>
      <c r="O108" s="60"/>
      <c r="P108" s="60"/>
      <c r="Q108" s="60"/>
      <c r="R108" s="60"/>
      <c r="S108" s="60"/>
      <c r="T108" s="60"/>
      <c r="U108" s="60"/>
      <c r="V108" s="60"/>
    </row>
    <row r="109" spans="1:22" ht="13.5" thickBot="1">
      <c r="A109" s="77"/>
      <c r="B109" s="117"/>
      <c r="C109" s="112"/>
      <c r="D109" s="112"/>
      <c r="E109" s="112"/>
      <c r="F109" s="109"/>
      <c r="G109" s="109"/>
      <c r="H109" s="98"/>
      <c r="I109" s="97"/>
      <c r="J109" s="167"/>
      <c r="K109" s="73"/>
      <c r="L109" s="74"/>
      <c r="M109" s="180"/>
      <c r="N109" s="73"/>
      <c r="O109" s="60"/>
      <c r="P109" s="60"/>
      <c r="Q109" s="60"/>
      <c r="R109" s="60"/>
      <c r="S109" s="60"/>
      <c r="T109" s="60"/>
      <c r="U109" s="60"/>
      <c r="V109" s="60"/>
    </row>
    <row r="110" spans="1:22" s="121" customFormat="1" ht="15.75" customHeight="1">
      <c r="A110" s="81"/>
      <c r="B110" s="62" t="s">
        <v>19</v>
      </c>
      <c r="C110" s="63"/>
      <c r="D110" s="64"/>
      <c r="E110" s="64"/>
      <c r="F110" s="64"/>
      <c r="G110" s="65"/>
      <c r="H110" s="68"/>
      <c r="I110" s="97"/>
      <c r="J110" s="97"/>
      <c r="K110" s="73"/>
      <c r="L110" s="74"/>
      <c r="M110" s="180"/>
      <c r="N110" s="73"/>
      <c r="O110" s="60"/>
      <c r="P110" s="60"/>
      <c r="Q110" s="60"/>
      <c r="R110" s="60"/>
      <c r="S110" s="60"/>
      <c r="T110" s="60"/>
      <c r="U110" s="60"/>
      <c r="V110" s="60"/>
    </row>
    <row r="111" spans="1:22" ht="132.75" customHeight="1" thickBot="1">
      <c r="A111" s="60"/>
      <c r="B111" s="306" t="s">
        <v>161</v>
      </c>
      <c r="C111" s="307"/>
      <c r="D111" s="307"/>
      <c r="E111" s="307"/>
      <c r="F111" s="307"/>
      <c r="G111" s="307"/>
      <c r="H111" s="308"/>
      <c r="I111" s="93"/>
      <c r="J111" s="231"/>
      <c r="K111" s="318"/>
      <c r="L111" s="318"/>
      <c r="M111" s="319"/>
      <c r="N111" s="318"/>
      <c r="O111" s="60"/>
      <c r="P111" s="60"/>
      <c r="Q111" s="60"/>
      <c r="R111" s="60"/>
      <c r="S111" s="60"/>
      <c r="T111" s="60"/>
      <c r="U111" s="60"/>
      <c r="V111" s="60"/>
    </row>
    <row r="112" spans="1:22" ht="26.25" thickBot="1">
      <c r="A112" s="60"/>
      <c r="B112" s="137"/>
      <c r="C112" s="31" t="s">
        <v>31</v>
      </c>
      <c r="D112" s="31" t="s">
        <v>4</v>
      </c>
      <c r="E112" s="42" t="s">
        <v>32</v>
      </c>
      <c r="F112" s="31" t="s">
        <v>6</v>
      </c>
      <c r="G112" s="31" t="s">
        <v>5</v>
      </c>
      <c r="H112" s="32" t="s">
        <v>29</v>
      </c>
      <c r="I112" s="93"/>
      <c r="J112" s="231"/>
      <c r="K112" s="318"/>
      <c r="L112" s="318"/>
      <c r="M112" s="319"/>
      <c r="N112" s="318"/>
      <c r="O112" s="60"/>
      <c r="P112" s="60"/>
      <c r="Q112" s="60"/>
      <c r="R112" s="60"/>
      <c r="S112" s="60"/>
      <c r="T112" s="60"/>
      <c r="U112" s="60"/>
      <c r="V112" s="60"/>
    </row>
    <row r="113" spans="1:22" s="121" customFormat="1" ht="45" customHeight="1">
      <c r="A113" s="60"/>
      <c r="B113" s="315" t="s">
        <v>150</v>
      </c>
      <c r="C113" s="316"/>
      <c r="D113" s="316"/>
      <c r="E113" s="316"/>
      <c r="F113" s="316"/>
      <c r="G113" s="316"/>
      <c r="H113" s="317"/>
      <c r="I113" s="93"/>
      <c r="J113" s="231"/>
      <c r="K113" s="73"/>
      <c r="L113" s="73"/>
      <c r="M113" s="180"/>
      <c r="N113" s="73"/>
      <c r="O113" s="60"/>
      <c r="P113" s="60"/>
      <c r="Q113" s="60"/>
      <c r="R113" s="60"/>
      <c r="S113" s="60"/>
      <c r="T113" s="60"/>
      <c r="U113" s="60"/>
      <c r="V113" s="60"/>
    </row>
    <row r="114" spans="1:22" ht="22.5" customHeight="1">
      <c r="A114" s="60"/>
      <c r="B114" s="298" t="s">
        <v>124</v>
      </c>
      <c r="C114" s="49" t="s">
        <v>7</v>
      </c>
      <c r="D114" s="49">
        <v>4</v>
      </c>
      <c r="E114" s="260" t="s">
        <v>7</v>
      </c>
      <c r="F114" s="241">
        <f>IF(E114="Yes",D114,D115)</f>
        <v>4</v>
      </c>
      <c r="G114" s="245">
        <v>1</v>
      </c>
      <c r="H114" s="258">
        <f>F114*G114</f>
        <v>4</v>
      </c>
      <c r="I114" s="93"/>
      <c r="J114" s="231"/>
      <c r="K114" s="318"/>
      <c r="L114" s="318"/>
      <c r="M114" s="319"/>
      <c r="N114" s="318"/>
      <c r="O114" s="60"/>
      <c r="P114" s="60"/>
      <c r="Q114" s="60"/>
      <c r="R114" s="60"/>
      <c r="S114" s="60"/>
      <c r="T114" s="60"/>
      <c r="U114" s="60"/>
      <c r="V114" s="60"/>
    </row>
    <row r="115" spans="1:22" ht="22.5" customHeight="1">
      <c r="A115" s="60"/>
      <c r="B115" s="299"/>
      <c r="C115" s="123" t="s">
        <v>8</v>
      </c>
      <c r="D115" s="123">
        <v>0</v>
      </c>
      <c r="E115" s="262"/>
      <c r="F115" s="242"/>
      <c r="G115" s="247"/>
      <c r="H115" s="259"/>
      <c r="I115" s="93"/>
      <c r="J115" s="231"/>
      <c r="K115" s="318"/>
      <c r="L115" s="318"/>
      <c r="M115" s="319"/>
      <c r="N115" s="318"/>
      <c r="O115" s="60"/>
      <c r="P115" s="60"/>
      <c r="Q115" s="60"/>
      <c r="R115" s="60"/>
      <c r="S115" s="60"/>
      <c r="T115" s="60"/>
      <c r="U115" s="60"/>
      <c r="V115" s="60"/>
    </row>
    <row r="116" spans="1:22" s="121" customFormat="1" ht="36.75" customHeight="1">
      <c r="A116" s="60"/>
      <c r="B116" s="263" t="s">
        <v>126</v>
      </c>
      <c r="C116" s="264"/>
      <c r="D116" s="264"/>
      <c r="E116" s="264"/>
      <c r="F116" s="264"/>
      <c r="G116" s="264"/>
      <c r="H116" s="265"/>
      <c r="I116" s="102"/>
      <c r="J116" s="84"/>
      <c r="K116" s="73"/>
      <c r="L116" s="73"/>
      <c r="M116" s="180"/>
      <c r="N116" s="73"/>
      <c r="O116" s="60"/>
      <c r="P116" s="60"/>
      <c r="Q116" s="60"/>
      <c r="R116" s="60"/>
      <c r="S116" s="60"/>
      <c r="T116" s="60"/>
      <c r="U116" s="60"/>
      <c r="V116" s="60"/>
    </row>
    <row r="117" spans="1:22" ht="18.75" customHeight="1">
      <c r="A117" s="60"/>
      <c r="B117" s="298" t="s">
        <v>125</v>
      </c>
      <c r="C117" s="49" t="s">
        <v>7</v>
      </c>
      <c r="D117" s="49">
        <v>4</v>
      </c>
      <c r="E117" s="260" t="s">
        <v>7</v>
      </c>
      <c r="F117" s="241">
        <f>IF(E117="Yes",D117,D118)</f>
        <v>4</v>
      </c>
      <c r="G117" s="245">
        <v>1</v>
      </c>
      <c r="H117" s="258">
        <f>F117*G117</f>
        <v>4</v>
      </c>
      <c r="I117" s="102"/>
      <c r="J117" s="194"/>
      <c r="K117" s="318"/>
      <c r="L117" s="318"/>
      <c r="M117" s="319"/>
      <c r="N117" s="318"/>
      <c r="O117" s="60"/>
      <c r="P117" s="60"/>
      <c r="Q117" s="60"/>
      <c r="R117" s="60"/>
      <c r="S117" s="60"/>
      <c r="T117" s="60"/>
      <c r="U117" s="60"/>
      <c r="V117" s="60"/>
    </row>
    <row r="118" spans="1:22" ht="18.75" customHeight="1">
      <c r="A118" s="60"/>
      <c r="B118" s="299"/>
      <c r="C118" s="22" t="s">
        <v>8</v>
      </c>
      <c r="D118" s="22">
        <v>0</v>
      </c>
      <c r="E118" s="262"/>
      <c r="F118" s="242"/>
      <c r="G118" s="247"/>
      <c r="H118" s="259"/>
      <c r="I118" s="102"/>
      <c r="J118" s="194"/>
      <c r="K118" s="318"/>
      <c r="L118" s="318"/>
      <c r="M118" s="319"/>
      <c r="N118" s="318"/>
      <c r="O118" s="60"/>
      <c r="P118" s="60"/>
      <c r="Q118" s="60"/>
      <c r="R118" s="60"/>
      <c r="S118" s="60"/>
      <c r="T118" s="60"/>
      <c r="U118" s="60"/>
      <c r="V118" s="60"/>
    </row>
    <row r="119" spans="1:22" s="121" customFormat="1" ht="50.25" customHeight="1">
      <c r="A119" s="60"/>
      <c r="B119" s="263" t="s">
        <v>102</v>
      </c>
      <c r="C119" s="264"/>
      <c r="D119" s="264"/>
      <c r="E119" s="264"/>
      <c r="F119" s="264"/>
      <c r="G119" s="264"/>
      <c r="H119" s="265"/>
      <c r="I119" s="93"/>
      <c r="J119" s="231"/>
      <c r="K119" s="73"/>
      <c r="L119" s="73"/>
      <c r="M119" s="180"/>
      <c r="N119" s="73"/>
      <c r="O119" s="60"/>
      <c r="P119" s="60"/>
      <c r="Q119" s="60"/>
      <c r="R119" s="60"/>
      <c r="S119" s="60"/>
      <c r="T119" s="60"/>
      <c r="U119" s="60"/>
      <c r="V119" s="60"/>
    </row>
    <row r="120" spans="1:22" s="17" customFormat="1" ht="22.5" customHeight="1">
      <c r="A120" s="61"/>
      <c r="B120" s="298" t="s">
        <v>132</v>
      </c>
      <c r="C120" s="49" t="s">
        <v>7</v>
      </c>
      <c r="D120" s="49">
        <v>2</v>
      </c>
      <c r="E120" s="260" t="s">
        <v>7</v>
      </c>
      <c r="F120" s="241">
        <f>IF(E120="Yes",D120,D121)</f>
        <v>2</v>
      </c>
      <c r="G120" s="245">
        <v>1</v>
      </c>
      <c r="H120" s="258">
        <f>F120*G120</f>
        <v>2</v>
      </c>
      <c r="I120" s="93"/>
      <c r="J120" s="231"/>
      <c r="K120" s="318"/>
      <c r="L120" s="318"/>
      <c r="M120" s="319"/>
      <c r="N120" s="318"/>
      <c r="O120" s="61"/>
      <c r="P120" s="61"/>
      <c r="Q120" s="61"/>
      <c r="R120" s="61"/>
      <c r="S120" s="61"/>
      <c r="T120" s="61"/>
      <c r="U120" s="61"/>
      <c r="V120" s="61"/>
    </row>
    <row r="121" spans="1:22" ht="22.5" customHeight="1">
      <c r="A121" s="60"/>
      <c r="B121" s="299"/>
      <c r="C121" s="22" t="s">
        <v>8</v>
      </c>
      <c r="D121" s="22">
        <v>0</v>
      </c>
      <c r="E121" s="262"/>
      <c r="F121" s="242"/>
      <c r="G121" s="247"/>
      <c r="H121" s="259"/>
      <c r="I121" s="93"/>
      <c r="J121" s="231"/>
      <c r="K121" s="318"/>
      <c r="L121" s="318"/>
      <c r="M121" s="319"/>
      <c r="N121" s="318"/>
      <c r="O121" s="60"/>
      <c r="P121" s="60"/>
      <c r="Q121" s="60"/>
      <c r="R121" s="60"/>
      <c r="S121" s="60"/>
      <c r="T121" s="60"/>
      <c r="U121" s="60"/>
      <c r="V121" s="60"/>
    </row>
    <row r="122" spans="1:22" s="121" customFormat="1" ht="57.75" customHeight="1">
      <c r="A122" s="60"/>
      <c r="B122" s="263" t="s">
        <v>101</v>
      </c>
      <c r="C122" s="264"/>
      <c r="D122" s="264"/>
      <c r="E122" s="264"/>
      <c r="F122" s="264"/>
      <c r="G122" s="264"/>
      <c r="H122" s="265"/>
      <c r="I122" s="93"/>
      <c r="J122" s="167"/>
      <c r="K122" s="73"/>
      <c r="L122" s="73"/>
      <c r="M122" s="180"/>
      <c r="N122" s="73"/>
      <c r="O122" s="60"/>
      <c r="P122" s="60"/>
      <c r="Q122" s="60"/>
      <c r="R122" s="60"/>
      <c r="S122" s="60"/>
      <c r="T122" s="60"/>
      <c r="U122" s="60"/>
      <c r="V122" s="60"/>
    </row>
    <row r="123" spans="1:22" ht="20.25" customHeight="1">
      <c r="A123" s="60"/>
      <c r="B123" s="298" t="s">
        <v>59</v>
      </c>
      <c r="C123" s="49" t="s">
        <v>7</v>
      </c>
      <c r="D123" s="49">
        <v>4</v>
      </c>
      <c r="E123" s="260" t="s">
        <v>7</v>
      </c>
      <c r="F123" s="241">
        <f>IF(E123="Yes",D123,D124)</f>
        <v>4</v>
      </c>
      <c r="G123" s="245">
        <v>1</v>
      </c>
      <c r="H123" s="258">
        <f>F123*G123</f>
        <v>4</v>
      </c>
      <c r="I123" s="93"/>
      <c r="J123" s="231"/>
      <c r="K123" s="318"/>
      <c r="L123" s="318"/>
      <c r="M123" s="319"/>
      <c r="N123" s="318"/>
      <c r="O123" s="60"/>
      <c r="P123" s="60"/>
      <c r="Q123" s="60"/>
      <c r="R123" s="60"/>
      <c r="S123" s="60"/>
      <c r="T123" s="60"/>
      <c r="U123" s="60"/>
      <c r="V123" s="60"/>
    </row>
    <row r="124" spans="1:22" ht="20.25" customHeight="1">
      <c r="A124" s="81"/>
      <c r="B124" s="299"/>
      <c r="C124" s="19" t="s">
        <v>8</v>
      </c>
      <c r="D124" s="19">
        <v>0</v>
      </c>
      <c r="E124" s="262"/>
      <c r="F124" s="242"/>
      <c r="G124" s="247"/>
      <c r="H124" s="259"/>
      <c r="I124" s="93"/>
      <c r="J124" s="231"/>
      <c r="K124" s="318"/>
      <c r="L124" s="318"/>
      <c r="M124" s="319"/>
      <c r="N124" s="318"/>
      <c r="O124" s="60"/>
      <c r="P124" s="60"/>
      <c r="Q124" s="60"/>
      <c r="R124" s="60"/>
      <c r="S124" s="60"/>
      <c r="T124" s="60"/>
      <c r="U124" s="60"/>
      <c r="V124" s="60"/>
    </row>
    <row r="125" spans="1:22" ht="60.75" customHeight="1">
      <c r="A125" s="81"/>
      <c r="B125" s="269" t="s">
        <v>147</v>
      </c>
      <c r="C125" s="270"/>
      <c r="D125" s="270"/>
      <c r="E125" s="270"/>
      <c r="F125" s="270"/>
      <c r="G125" s="270"/>
      <c r="H125" s="271"/>
      <c r="I125" s="93"/>
      <c r="J125" s="167"/>
      <c r="K125" s="73"/>
      <c r="L125" s="73"/>
      <c r="M125" s="180"/>
      <c r="N125" s="73"/>
      <c r="O125" s="60"/>
      <c r="P125" s="60"/>
      <c r="Q125" s="60"/>
      <c r="R125" s="60"/>
      <c r="S125" s="60"/>
      <c r="T125" s="60"/>
      <c r="U125" s="60"/>
      <c r="V125" s="60"/>
    </row>
    <row r="126" spans="1:22" ht="22.5" customHeight="1">
      <c r="A126" s="81"/>
      <c r="B126" s="309" t="s">
        <v>55</v>
      </c>
      <c r="C126" s="153" t="s">
        <v>14</v>
      </c>
      <c r="D126" s="44">
        <v>2</v>
      </c>
      <c r="E126" s="320" t="s">
        <v>14</v>
      </c>
      <c r="F126" s="241">
        <f>IF(ISERROR(VLOOKUP(E126,C126:D128,2,FALSE)),0,VLOOKUP(E126,C126:D128,2,FALSE))</f>
        <v>2</v>
      </c>
      <c r="G126" s="245">
        <v>1</v>
      </c>
      <c r="H126" s="258">
        <f>F126*G126</f>
        <v>2</v>
      </c>
      <c r="I126" s="73"/>
      <c r="J126" s="167"/>
      <c r="K126" s="73"/>
      <c r="L126" s="73"/>
      <c r="M126" s="180"/>
      <c r="N126" s="73"/>
      <c r="O126" s="60"/>
      <c r="P126" s="60"/>
      <c r="Q126" s="60"/>
      <c r="R126" s="60"/>
      <c r="S126" s="60"/>
      <c r="T126" s="60"/>
      <c r="U126" s="60"/>
      <c r="V126" s="60"/>
    </row>
    <row r="127" spans="1:22" ht="21" customHeight="1">
      <c r="A127" s="81"/>
      <c r="B127" s="309"/>
      <c r="C127" s="129" t="s">
        <v>13</v>
      </c>
      <c r="D127" s="49">
        <v>1</v>
      </c>
      <c r="E127" s="386"/>
      <c r="F127" s="311"/>
      <c r="G127" s="246"/>
      <c r="H127" s="294"/>
      <c r="I127" s="73"/>
      <c r="J127" s="167"/>
      <c r="K127" s="73"/>
      <c r="L127" s="73"/>
      <c r="M127" s="180"/>
      <c r="N127" s="73"/>
      <c r="O127" s="60"/>
      <c r="P127" s="60"/>
      <c r="Q127" s="60"/>
      <c r="R127" s="60"/>
      <c r="S127" s="60"/>
      <c r="T127" s="60"/>
      <c r="U127" s="60"/>
      <c r="V127" s="60"/>
    </row>
    <row r="128" spans="1:22" ht="25.5">
      <c r="A128" s="81"/>
      <c r="B128" s="71" t="s">
        <v>85</v>
      </c>
      <c r="C128" s="24" t="s">
        <v>8</v>
      </c>
      <c r="D128" s="24">
        <v>0</v>
      </c>
      <c r="E128" s="262"/>
      <c r="F128" s="242"/>
      <c r="G128" s="247"/>
      <c r="H128" s="259"/>
      <c r="I128" s="73"/>
      <c r="J128" s="167"/>
      <c r="K128" s="73"/>
      <c r="L128" s="73"/>
      <c r="M128" s="180"/>
      <c r="N128" s="73"/>
      <c r="O128" s="60"/>
      <c r="P128" s="60"/>
      <c r="Q128" s="60"/>
      <c r="R128" s="60"/>
      <c r="S128" s="60"/>
      <c r="T128" s="60"/>
      <c r="U128" s="60"/>
      <c r="V128" s="60"/>
    </row>
    <row r="129" spans="1:22" ht="25.5">
      <c r="A129" s="81"/>
      <c r="B129" s="161" t="s">
        <v>86</v>
      </c>
      <c r="C129" s="232"/>
      <c r="D129" s="233"/>
      <c r="E129" s="233"/>
      <c r="F129" s="233"/>
      <c r="G129" s="233"/>
      <c r="H129" s="234"/>
      <c r="I129" s="73"/>
      <c r="J129" s="167"/>
      <c r="K129" s="73"/>
      <c r="L129" s="73"/>
      <c r="M129" s="180"/>
      <c r="N129" s="73"/>
      <c r="O129" s="60"/>
      <c r="P129" s="60"/>
      <c r="Q129" s="60"/>
      <c r="R129" s="60"/>
      <c r="S129" s="60"/>
      <c r="T129" s="60"/>
      <c r="U129" s="60"/>
      <c r="V129" s="60"/>
    </row>
    <row r="130" spans="1:22" s="121" customFormat="1" ht="33.75" customHeight="1">
      <c r="A130" s="81"/>
      <c r="B130" s="71" t="s">
        <v>87</v>
      </c>
      <c r="C130" s="235"/>
      <c r="D130" s="236"/>
      <c r="E130" s="236"/>
      <c r="F130" s="236"/>
      <c r="G130" s="236"/>
      <c r="H130" s="237"/>
      <c r="I130" s="73"/>
      <c r="J130" s="167"/>
      <c r="K130" s="73"/>
      <c r="L130" s="73"/>
      <c r="M130" s="180"/>
      <c r="N130" s="73"/>
      <c r="O130" s="60"/>
      <c r="P130" s="60"/>
      <c r="Q130" s="60"/>
      <c r="R130" s="60"/>
      <c r="S130" s="60"/>
      <c r="T130" s="60"/>
      <c r="U130" s="60"/>
      <c r="V130" s="60"/>
    </row>
    <row r="131" spans="1:22" ht="27" customHeight="1">
      <c r="A131" s="81"/>
      <c r="B131" s="71" t="s">
        <v>88</v>
      </c>
      <c r="C131" s="235"/>
      <c r="D131" s="236"/>
      <c r="E131" s="236"/>
      <c r="F131" s="236"/>
      <c r="G131" s="236"/>
      <c r="H131" s="237"/>
      <c r="I131" s="73"/>
      <c r="J131" s="167"/>
      <c r="K131" s="73"/>
      <c r="L131" s="73"/>
      <c r="M131" s="180"/>
      <c r="N131" s="73"/>
      <c r="O131" s="60"/>
      <c r="P131" s="60"/>
      <c r="Q131" s="60"/>
      <c r="R131" s="60"/>
      <c r="S131" s="60"/>
      <c r="T131" s="60"/>
      <c r="U131" s="60"/>
      <c r="V131" s="60"/>
    </row>
    <row r="132" spans="1:22" ht="25.5">
      <c r="A132" s="60"/>
      <c r="B132" s="72" t="s">
        <v>89</v>
      </c>
      <c r="C132" s="238"/>
      <c r="D132" s="239"/>
      <c r="E132" s="239"/>
      <c r="F132" s="239"/>
      <c r="G132" s="239"/>
      <c r="H132" s="240"/>
      <c r="I132" s="98"/>
      <c r="J132" s="167"/>
      <c r="K132" s="98"/>
      <c r="L132" s="184"/>
      <c r="M132" s="98"/>
      <c r="N132" s="98"/>
      <c r="O132" s="60"/>
      <c r="P132" s="60"/>
      <c r="Q132" s="60"/>
      <c r="R132" s="60"/>
      <c r="S132" s="60"/>
      <c r="T132" s="60"/>
      <c r="U132" s="60"/>
      <c r="V132" s="60"/>
    </row>
    <row r="133" spans="1:22" ht="36" customHeight="1">
      <c r="A133" s="60"/>
      <c r="B133" s="263" t="s">
        <v>68</v>
      </c>
      <c r="C133" s="264"/>
      <c r="D133" s="264"/>
      <c r="E133" s="264"/>
      <c r="F133" s="264"/>
      <c r="G133" s="264"/>
      <c r="H133" s="265"/>
      <c r="I133" s="98"/>
      <c r="J133" s="167"/>
      <c r="K133" s="98"/>
      <c r="L133" s="184"/>
      <c r="M133" s="98"/>
      <c r="N133" s="98"/>
      <c r="O133" s="60"/>
      <c r="P133" s="60"/>
      <c r="Q133" s="60"/>
      <c r="R133" s="60"/>
      <c r="S133" s="60"/>
      <c r="T133" s="60"/>
      <c r="U133" s="60"/>
      <c r="V133" s="60"/>
    </row>
    <row r="134" spans="1:22" ht="77.25" thickBot="1">
      <c r="A134" s="60"/>
      <c r="B134" s="138" t="s">
        <v>93</v>
      </c>
      <c r="C134" s="375" t="s">
        <v>46</v>
      </c>
      <c r="D134" s="376"/>
      <c r="E134" s="377"/>
      <c r="F134" s="202">
        <f>'Written Responses'!E53</f>
        <v>4</v>
      </c>
      <c r="G134" s="133">
        <v>1</v>
      </c>
      <c r="H134" s="134">
        <f>F134*G134</f>
        <v>4</v>
      </c>
      <c r="I134" s="99"/>
      <c r="J134" s="194"/>
      <c r="K134" s="73"/>
      <c r="L134" s="74"/>
      <c r="M134" s="180"/>
      <c r="N134" s="73"/>
      <c r="O134" s="60"/>
      <c r="P134" s="60"/>
      <c r="Q134" s="60"/>
      <c r="R134" s="60"/>
      <c r="S134" s="60"/>
      <c r="T134" s="60"/>
      <c r="U134" s="60"/>
      <c r="V134" s="60"/>
    </row>
    <row r="135" spans="1:22" ht="18.75" customHeight="1" thickBot="1">
      <c r="A135" s="60"/>
      <c r="B135" s="38"/>
      <c r="C135" s="29"/>
      <c r="D135" s="29"/>
      <c r="E135" s="29"/>
      <c r="F135" s="230" t="s">
        <v>37</v>
      </c>
      <c r="G135" s="230"/>
      <c r="H135" s="213">
        <f>SUM(H114:H134)</f>
        <v>20</v>
      </c>
      <c r="I135" s="94"/>
      <c r="J135" s="167"/>
      <c r="K135" s="73"/>
      <c r="L135" s="74"/>
      <c r="M135" s="180"/>
      <c r="N135" s="73"/>
      <c r="O135" s="60"/>
      <c r="P135" s="60"/>
      <c r="Q135" s="60"/>
      <c r="R135" s="60"/>
      <c r="S135" s="60"/>
      <c r="T135" s="60"/>
      <c r="U135" s="60"/>
      <c r="V135" s="60"/>
    </row>
    <row r="136" spans="1:22" ht="13.5" thickBot="1">
      <c r="A136" s="60"/>
      <c r="B136" s="118"/>
      <c r="C136" s="112"/>
      <c r="D136" s="112"/>
      <c r="E136" s="112"/>
      <c r="F136" s="109"/>
      <c r="G136" s="109"/>
      <c r="H136" s="110"/>
      <c r="I136" s="97"/>
      <c r="J136" s="167"/>
      <c r="K136" s="73"/>
      <c r="L136" s="74"/>
      <c r="M136" s="180"/>
      <c r="N136" s="73"/>
      <c r="O136" s="60"/>
      <c r="P136" s="60"/>
      <c r="Q136" s="60"/>
      <c r="R136" s="60"/>
      <c r="S136" s="60"/>
      <c r="T136" s="60"/>
      <c r="U136" s="60"/>
      <c r="V136" s="60"/>
    </row>
    <row r="137" spans="1:22" s="121" customFormat="1" ht="20.25" customHeight="1">
      <c r="A137" s="60"/>
      <c r="B137" s="56" t="s">
        <v>20</v>
      </c>
      <c r="C137" s="66"/>
      <c r="D137" s="53"/>
      <c r="E137" s="53"/>
      <c r="F137" s="53"/>
      <c r="G137" s="54"/>
      <c r="H137" s="57"/>
      <c r="I137" s="168"/>
      <c r="J137" s="60"/>
      <c r="K137" s="73"/>
      <c r="L137" s="74"/>
      <c r="M137" s="180"/>
      <c r="N137" s="73"/>
      <c r="O137" s="60"/>
      <c r="P137" s="60"/>
      <c r="Q137" s="60"/>
      <c r="R137" s="60"/>
      <c r="S137" s="60"/>
      <c r="T137" s="60"/>
      <c r="U137" s="60"/>
      <c r="V137" s="60"/>
    </row>
    <row r="138" spans="1:22" ht="118.5" customHeight="1" thickBot="1">
      <c r="A138" s="60"/>
      <c r="B138" s="284" t="s">
        <v>56</v>
      </c>
      <c r="C138" s="285"/>
      <c r="D138" s="285"/>
      <c r="E138" s="285"/>
      <c r="F138" s="285"/>
      <c r="G138" s="285"/>
      <c r="H138" s="286"/>
      <c r="I138" s="102"/>
      <c r="J138" s="188"/>
      <c r="K138" s="318"/>
      <c r="L138" s="318"/>
      <c r="M138" s="319"/>
      <c r="N138" s="318"/>
      <c r="O138" s="60"/>
      <c r="P138" s="60"/>
      <c r="Q138" s="60"/>
      <c r="R138" s="60"/>
      <c r="S138" s="60"/>
      <c r="T138" s="60"/>
      <c r="U138" s="60"/>
      <c r="V138" s="60"/>
    </row>
    <row r="139" spans="1:22" ht="31.5" customHeight="1" thickBot="1">
      <c r="A139" s="60"/>
      <c r="B139" s="106"/>
      <c r="C139" s="31" t="s">
        <v>31</v>
      </c>
      <c r="D139" s="31" t="s">
        <v>4</v>
      </c>
      <c r="E139" s="40" t="s">
        <v>32</v>
      </c>
      <c r="F139" s="31" t="s">
        <v>6</v>
      </c>
      <c r="G139" s="31" t="s">
        <v>5</v>
      </c>
      <c r="H139" s="32" t="s">
        <v>29</v>
      </c>
      <c r="I139" s="102"/>
      <c r="J139" s="97"/>
      <c r="K139" s="318"/>
      <c r="L139" s="318"/>
      <c r="M139" s="319"/>
      <c r="N139" s="318"/>
      <c r="O139" s="60"/>
      <c r="P139" s="60"/>
      <c r="Q139" s="60"/>
      <c r="R139" s="60"/>
      <c r="S139" s="60"/>
      <c r="T139" s="60"/>
      <c r="U139" s="60"/>
      <c r="V139" s="60"/>
    </row>
    <row r="140" spans="1:22" s="121" customFormat="1" ht="51" customHeight="1" thickBot="1">
      <c r="A140" s="60"/>
      <c r="B140" s="275" t="s">
        <v>61</v>
      </c>
      <c r="C140" s="276"/>
      <c r="D140" s="276"/>
      <c r="E140" s="276"/>
      <c r="F140" s="276"/>
      <c r="G140" s="276"/>
      <c r="H140" s="277"/>
      <c r="I140" s="93"/>
      <c r="J140" s="167"/>
      <c r="K140" s="73"/>
      <c r="L140" s="73"/>
      <c r="M140" s="180"/>
      <c r="N140" s="73"/>
      <c r="O140" s="60"/>
      <c r="P140" s="60"/>
      <c r="Q140" s="60"/>
      <c r="R140" s="60"/>
      <c r="S140" s="60"/>
      <c r="T140" s="60"/>
      <c r="U140" s="60"/>
      <c r="V140" s="60"/>
    </row>
    <row r="141" spans="1:22" ht="12.75">
      <c r="A141" s="60"/>
      <c r="B141" s="298" t="s">
        <v>21</v>
      </c>
      <c r="C141" s="49" t="s">
        <v>7</v>
      </c>
      <c r="D141" s="49">
        <v>2</v>
      </c>
      <c r="E141" s="378" t="s">
        <v>7</v>
      </c>
      <c r="F141" s="396">
        <f>IF(E141="Yes",D141,D142)</f>
        <v>2</v>
      </c>
      <c r="G141" s="362">
        <v>1</v>
      </c>
      <c r="H141" s="364">
        <f>F141*G141</f>
        <v>2</v>
      </c>
      <c r="I141" s="73"/>
      <c r="J141" s="231"/>
      <c r="K141" s="318"/>
      <c r="L141" s="318"/>
      <c r="M141" s="319"/>
      <c r="N141" s="318"/>
      <c r="O141" s="60"/>
      <c r="P141" s="60"/>
      <c r="Q141" s="60"/>
      <c r="R141" s="60"/>
      <c r="S141" s="60"/>
      <c r="T141" s="60"/>
      <c r="U141" s="60"/>
      <c r="V141" s="60"/>
    </row>
    <row r="142" spans="1:22" ht="12.75">
      <c r="A142" s="60"/>
      <c r="B142" s="299"/>
      <c r="C142" s="22" t="s">
        <v>8</v>
      </c>
      <c r="D142" s="22">
        <v>0</v>
      </c>
      <c r="E142" s="262"/>
      <c r="F142" s="397"/>
      <c r="G142" s="363"/>
      <c r="H142" s="365"/>
      <c r="I142" s="73"/>
      <c r="J142" s="231"/>
      <c r="K142" s="318"/>
      <c r="L142" s="318"/>
      <c r="M142" s="319"/>
      <c r="N142" s="318"/>
      <c r="O142" s="60"/>
      <c r="P142" s="60"/>
      <c r="Q142" s="60"/>
      <c r="R142" s="60"/>
      <c r="S142" s="60"/>
      <c r="T142" s="60"/>
      <c r="U142" s="60"/>
      <c r="V142" s="60"/>
    </row>
    <row r="143" spans="1:22" s="121" customFormat="1" ht="40.5" customHeight="1">
      <c r="A143" s="60"/>
      <c r="B143" s="255" t="s">
        <v>104</v>
      </c>
      <c r="C143" s="256"/>
      <c r="D143" s="256"/>
      <c r="E143" s="256"/>
      <c r="F143" s="256"/>
      <c r="G143" s="256"/>
      <c r="H143" s="257"/>
      <c r="I143" s="73"/>
      <c r="J143" s="167"/>
      <c r="K143" s="73"/>
      <c r="L143" s="73"/>
      <c r="M143" s="180"/>
      <c r="N143" s="73"/>
      <c r="O143" s="60"/>
      <c r="P143" s="60"/>
      <c r="Q143" s="60"/>
      <c r="R143" s="60"/>
      <c r="S143" s="60"/>
      <c r="T143" s="60"/>
      <c r="U143" s="60"/>
      <c r="V143" s="60"/>
    </row>
    <row r="144" spans="1:22" ht="21.75" customHeight="1">
      <c r="A144" s="60"/>
      <c r="B144" s="298" t="s">
        <v>103</v>
      </c>
      <c r="C144" s="49" t="s">
        <v>7</v>
      </c>
      <c r="D144" s="49">
        <v>1</v>
      </c>
      <c r="E144" s="260" t="s">
        <v>7</v>
      </c>
      <c r="F144" s="241">
        <f>IF(E144="Yes",D144,D145)</f>
        <v>1</v>
      </c>
      <c r="G144" s="360">
        <v>1</v>
      </c>
      <c r="H144" s="366">
        <f>F144*G144</f>
        <v>1</v>
      </c>
      <c r="I144" s="73"/>
      <c r="J144" s="231"/>
      <c r="K144" s="318"/>
      <c r="L144" s="318"/>
      <c r="M144" s="319"/>
      <c r="N144" s="318"/>
      <c r="O144" s="60"/>
      <c r="P144" s="60"/>
      <c r="Q144" s="60"/>
      <c r="R144" s="60"/>
      <c r="S144" s="60"/>
      <c r="T144" s="60"/>
      <c r="U144" s="60"/>
      <c r="V144" s="60"/>
    </row>
    <row r="145" spans="1:22" ht="22.5" customHeight="1">
      <c r="A145" s="60"/>
      <c r="B145" s="299"/>
      <c r="C145" s="22" t="s">
        <v>8</v>
      </c>
      <c r="D145" s="22">
        <v>0</v>
      </c>
      <c r="E145" s="262"/>
      <c r="F145" s="242"/>
      <c r="G145" s="361"/>
      <c r="H145" s="367"/>
      <c r="I145" s="73"/>
      <c r="J145" s="231"/>
      <c r="K145" s="318"/>
      <c r="L145" s="318"/>
      <c r="M145" s="319"/>
      <c r="N145" s="318"/>
      <c r="O145" s="60"/>
      <c r="P145" s="60"/>
      <c r="Q145" s="60"/>
      <c r="R145" s="60"/>
      <c r="S145" s="60"/>
      <c r="T145" s="60"/>
      <c r="U145" s="60"/>
      <c r="V145" s="60"/>
    </row>
    <row r="146" spans="1:22" s="121" customFormat="1" ht="33" customHeight="1">
      <c r="A146" s="60"/>
      <c r="B146" s="255" t="s">
        <v>72</v>
      </c>
      <c r="C146" s="256"/>
      <c r="D146" s="256"/>
      <c r="E146" s="256"/>
      <c r="F146" s="256"/>
      <c r="G146" s="256"/>
      <c r="H146" s="257"/>
      <c r="I146" s="73"/>
      <c r="J146" s="167"/>
      <c r="K146" s="73"/>
      <c r="L146" s="73"/>
      <c r="M146" s="180"/>
      <c r="N146" s="73"/>
      <c r="O146" s="60"/>
      <c r="P146" s="60"/>
      <c r="Q146" s="60"/>
      <c r="R146" s="60"/>
      <c r="S146" s="60"/>
      <c r="T146" s="60"/>
      <c r="U146" s="60"/>
      <c r="V146" s="60"/>
    </row>
    <row r="147" spans="1:22" ht="22.5" customHeight="1">
      <c r="A147" s="60"/>
      <c r="B147" s="298" t="s">
        <v>22</v>
      </c>
      <c r="C147" s="129" t="s">
        <v>7</v>
      </c>
      <c r="D147" s="160">
        <v>2</v>
      </c>
      <c r="E147" s="300" t="s">
        <v>7</v>
      </c>
      <c r="F147" s="384">
        <f>IF(E147="Yes",D147,D148)</f>
        <v>2</v>
      </c>
      <c r="G147" s="245">
        <v>1</v>
      </c>
      <c r="H147" s="325">
        <f>F147*G147</f>
        <v>2</v>
      </c>
      <c r="I147" s="93"/>
      <c r="J147" s="231"/>
      <c r="K147" s="73"/>
      <c r="L147" s="73"/>
      <c r="M147" s="180"/>
      <c r="N147" s="73"/>
      <c r="O147" s="60"/>
      <c r="P147" s="60"/>
      <c r="Q147" s="60"/>
      <c r="R147" s="60"/>
      <c r="S147" s="60"/>
      <c r="T147" s="60"/>
      <c r="U147" s="60"/>
      <c r="V147" s="60"/>
    </row>
    <row r="148" spans="1:22" ht="22.5" customHeight="1">
      <c r="A148" s="60"/>
      <c r="B148" s="299"/>
      <c r="C148" s="148" t="s">
        <v>8</v>
      </c>
      <c r="D148" s="21">
        <v>0</v>
      </c>
      <c r="E148" s="301"/>
      <c r="F148" s="385"/>
      <c r="G148" s="247"/>
      <c r="H148" s="326"/>
      <c r="I148" s="93"/>
      <c r="J148" s="231"/>
      <c r="K148" s="73"/>
      <c r="L148" s="73"/>
      <c r="M148" s="180"/>
      <c r="N148" s="73"/>
      <c r="O148" s="60"/>
      <c r="P148" s="60"/>
      <c r="Q148" s="60"/>
      <c r="R148" s="60"/>
      <c r="S148" s="60"/>
      <c r="T148" s="60"/>
      <c r="U148" s="60"/>
      <c r="V148" s="60"/>
    </row>
    <row r="149" spans="1:22" s="121" customFormat="1" ht="37.5" customHeight="1">
      <c r="A149" s="60"/>
      <c r="B149" s="263" t="s">
        <v>78</v>
      </c>
      <c r="C149" s="264"/>
      <c r="D149" s="264"/>
      <c r="E149" s="264"/>
      <c r="F149" s="264"/>
      <c r="G149" s="264"/>
      <c r="H149" s="265"/>
      <c r="I149" s="93"/>
      <c r="J149" s="167"/>
      <c r="K149" s="73"/>
      <c r="L149" s="73"/>
      <c r="M149" s="180"/>
      <c r="N149" s="73"/>
      <c r="O149" s="60"/>
      <c r="P149" s="60"/>
      <c r="Q149" s="60"/>
      <c r="R149" s="60"/>
      <c r="S149" s="60"/>
      <c r="T149" s="60"/>
      <c r="U149" s="60"/>
      <c r="V149" s="60"/>
    </row>
    <row r="150" spans="1:22" ht="27" customHeight="1">
      <c r="A150" s="60"/>
      <c r="B150" s="298" t="s">
        <v>73</v>
      </c>
      <c r="C150" s="49" t="s">
        <v>7</v>
      </c>
      <c r="D150" s="49">
        <v>1</v>
      </c>
      <c r="E150" s="260" t="s">
        <v>7</v>
      </c>
      <c r="F150" s="241">
        <f>IF(E150="Yes",D150,D151)</f>
        <v>1</v>
      </c>
      <c r="G150" s="245">
        <v>1</v>
      </c>
      <c r="H150" s="258">
        <f>F150*G150</f>
        <v>1</v>
      </c>
      <c r="I150" s="93"/>
      <c r="J150" s="231"/>
      <c r="K150" s="318"/>
      <c r="L150" s="318"/>
      <c r="M150" s="319"/>
      <c r="N150" s="318"/>
      <c r="O150" s="60"/>
      <c r="P150" s="60"/>
      <c r="Q150" s="60"/>
      <c r="R150" s="60"/>
      <c r="S150" s="60"/>
      <c r="T150" s="60"/>
      <c r="U150" s="60"/>
      <c r="V150" s="60"/>
    </row>
    <row r="151" spans="1:22" ht="27" customHeight="1">
      <c r="A151" s="60"/>
      <c r="B151" s="299"/>
      <c r="C151" s="22" t="s">
        <v>8</v>
      </c>
      <c r="D151" s="22">
        <v>0</v>
      </c>
      <c r="E151" s="262"/>
      <c r="F151" s="242"/>
      <c r="G151" s="247"/>
      <c r="H151" s="259"/>
      <c r="I151" s="93"/>
      <c r="J151" s="231"/>
      <c r="K151" s="318"/>
      <c r="L151" s="318"/>
      <c r="M151" s="319"/>
      <c r="N151" s="318"/>
      <c r="O151" s="60"/>
      <c r="P151" s="60"/>
      <c r="Q151" s="60"/>
      <c r="R151" s="60"/>
      <c r="S151" s="60"/>
      <c r="T151" s="60"/>
      <c r="U151" s="60"/>
      <c r="V151" s="60"/>
    </row>
    <row r="152" spans="1:22" s="121" customFormat="1" ht="64.5" customHeight="1">
      <c r="A152" s="60"/>
      <c r="B152" s="255" t="s">
        <v>74</v>
      </c>
      <c r="C152" s="256"/>
      <c r="D152" s="256"/>
      <c r="E152" s="256"/>
      <c r="F152" s="256"/>
      <c r="G152" s="256"/>
      <c r="H152" s="257"/>
      <c r="I152" s="93"/>
      <c r="J152" s="167"/>
      <c r="K152" s="73"/>
      <c r="L152" s="73"/>
      <c r="M152" s="180"/>
      <c r="N152" s="73"/>
      <c r="O152" s="60"/>
      <c r="P152" s="60"/>
      <c r="Q152" s="60"/>
      <c r="R152" s="60"/>
      <c r="S152" s="60"/>
      <c r="T152" s="60"/>
      <c r="U152" s="60"/>
      <c r="V152" s="60"/>
    </row>
    <row r="153" spans="1:22" ht="18.75" customHeight="1">
      <c r="A153" s="60"/>
      <c r="B153" s="298" t="s">
        <v>28</v>
      </c>
      <c r="C153" s="49" t="s">
        <v>7</v>
      </c>
      <c r="D153" s="49">
        <v>1</v>
      </c>
      <c r="E153" s="260" t="s">
        <v>7</v>
      </c>
      <c r="F153" s="241">
        <f>IF(E153="Yes",D153,D154)</f>
        <v>1</v>
      </c>
      <c r="G153" s="245">
        <v>1</v>
      </c>
      <c r="H153" s="258">
        <f>F153*G153</f>
        <v>1</v>
      </c>
      <c r="I153" s="102"/>
      <c r="J153" s="231"/>
      <c r="K153" s="318"/>
      <c r="L153" s="318"/>
      <c r="M153" s="319"/>
      <c r="N153" s="318"/>
      <c r="O153" s="60"/>
      <c r="P153" s="60"/>
      <c r="Q153" s="60"/>
      <c r="R153" s="60"/>
      <c r="S153" s="60"/>
      <c r="T153" s="60"/>
      <c r="U153" s="60"/>
      <c r="V153" s="60"/>
    </row>
    <row r="154" spans="1:22" ht="18.75" customHeight="1">
      <c r="A154" s="60"/>
      <c r="B154" s="299"/>
      <c r="C154" s="19" t="s">
        <v>8</v>
      </c>
      <c r="D154" s="19">
        <v>0</v>
      </c>
      <c r="E154" s="262"/>
      <c r="F154" s="242"/>
      <c r="G154" s="247"/>
      <c r="H154" s="259"/>
      <c r="I154" s="102"/>
      <c r="J154" s="231"/>
      <c r="K154" s="318"/>
      <c r="L154" s="318"/>
      <c r="M154" s="319"/>
      <c r="N154" s="318"/>
      <c r="O154" s="60"/>
      <c r="P154" s="60"/>
      <c r="Q154" s="60"/>
      <c r="R154" s="60"/>
      <c r="S154" s="60"/>
      <c r="T154" s="60"/>
      <c r="U154" s="60"/>
      <c r="V154" s="60"/>
    </row>
    <row r="155" spans="1:22" s="121" customFormat="1" ht="33.75" customHeight="1">
      <c r="A155" s="60"/>
      <c r="B155" s="255" t="s">
        <v>75</v>
      </c>
      <c r="C155" s="256"/>
      <c r="D155" s="256"/>
      <c r="E155" s="256"/>
      <c r="F155" s="256"/>
      <c r="G155" s="256"/>
      <c r="H155" s="257"/>
      <c r="I155" s="93"/>
      <c r="J155" s="167"/>
      <c r="K155" s="73"/>
      <c r="L155" s="73"/>
      <c r="M155" s="180"/>
      <c r="N155" s="73"/>
      <c r="O155" s="60"/>
      <c r="P155" s="60"/>
      <c r="Q155" s="60"/>
      <c r="R155" s="60"/>
      <c r="S155" s="60"/>
      <c r="T155" s="60"/>
      <c r="U155" s="60"/>
      <c r="V155" s="60"/>
    </row>
    <row r="156" spans="1:22" ht="33.75" customHeight="1">
      <c r="A156" s="60"/>
      <c r="B156" s="298" t="s">
        <v>162</v>
      </c>
      <c r="C156" s="130" t="s">
        <v>7</v>
      </c>
      <c r="D156" s="135">
        <v>2</v>
      </c>
      <c r="E156" s="320" t="s">
        <v>7</v>
      </c>
      <c r="F156" s="241">
        <f>IF(E156="Yes",D156,D157)</f>
        <v>2</v>
      </c>
      <c r="G156" s="245">
        <v>1</v>
      </c>
      <c r="H156" s="364">
        <f>F156*G156</f>
        <v>2</v>
      </c>
      <c r="I156" s="93"/>
      <c r="J156" s="293"/>
      <c r="K156" s="73"/>
      <c r="L156" s="73"/>
      <c r="M156" s="180"/>
      <c r="N156" s="73"/>
      <c r="O156" s="60"/>
      <c r="P156" s="60"/>
      <c r="Q156" s="60"/>
      <c r="R156" s="60"/>
      <c r="S156" s="60"/>
      <c r="T156" s="60"/>
      <c r="U156" s="60"/>
      <c r="V156" s="60"/>
    </row>
    <row r="157" spans="1:22" ht="42" customHeight="1">
      <c r="A157" s="60"/>
      <c r="B157" s="299"/>
      <c r="C157" s="129" t="s">
        <v>8</v>
      </c>
      <c r="D157" s="144">
        <v>0</v>
      </c>
      <c r="E157" s="261"/>
      <c r="F157" s="242"/>
      <c r="G157" s="247"/>
      <c r="H157" s="365"/>
      <c r="I157" s="93"/>
      <c r="J157" s="293"/>
      <c r="K157" s="73"/>
      <c r="L157" s="73"/>
      <c r="M157" s="180"/>
      <c r="N157" s="73"/>
      <c r="O157" s="60"/>
      <c r="P157" s="60"/>
      <c r="Q157" s="60"/>
      <c r="R157" s="60"/>
      <c r="S157" s="60"/>
      <c r="T157" s="60"/>
      <c r="U157" s="60"/>
      <c r="V157" s="60"/>
    </row>
    <row r="158" spans="1:22" ht="35.25" customHeight="1">
      <c r="A158" s="60"/>
      <c r="B158" s="255" t="s">
        <v>76</v>
      </c>
      <c r="C158" s="256"/>
      <c r="D158" s="256"/>
      <c r="E158" s="256"/>
      <c r="F158" s="256"/>
      <c r="G158" s="256"/>
      <c r="H158" s="257"/>
      <c r="I158" s="93"/>
      <c r="J158" s="293"/>
      <c r="K158" s="318"/>
      <c r="L158" s="318"/>
      <c r="M158" s="319"/>
      <c r="N158" s="318"/>
      <c r="O158" s="60"/>
      <c r="P158" s="60"/>
      <c r="Q158" s="60"/>
      <c r="R158" s="60"/>
      <c r="S158" s="60"/>
      <c r="T158" s="60"/>
      <c r="U158" s="60"/>
      <c r="V158" s="60"/>
    </row>
    <row r="159" spans="1:22" ht="16.5" customHeight="1">
      <c r="A159" s="60"/>
      <c r="B159" s="298" t="s">
        <v>39</v>
      </c>
      <c r="C159" s="147" t="s">
        <v>11</v>
      </c>
      <c r="D159" s="49">
        <v>3</v>
      </c>
      <c r="E159" s="260" t="s">
        <v>11</v>
      </c>
      <c r="F159" s="370">
        <f>IF(ISERROR(VLOOKUP(E159,C159:D162,2,FALSE)),0,VLOOKUP(E159,C159:D162,2,FALSE))</f>
        <v>3</v>
      </c>
      <c r="G159" s="245">
        <v>1</v>
      </c>
      <c r="H159" s="258">
        <f>F159*G159</f>
        <v>3</v>
      </c>
      <c r="I159" s="93"/>
      <c r="J159" s="293"/>
      <c r="K159" s="318"/>
      <c r="L159" s="318"/>
      <c r="M159" s="319"/>
      <c r="N159" s="318"/>
      <c r="O159" s="60"/>
      <c r="P159" s="60"/>
      <c r="Q159" s="60"/>
      <c r="R159" s="60"/>
      <c r="S159" s="60"/>
      <c r="T159" s="60"/>
      <c r="U159" s="60"/>
      <c r="V159" s="60"/>
    </row>
    <row r="160" spans="1:22" s="121" customFormat="1" ht="12.75" customHeight="1">
      <c r="A160" s="60"/>
      <c r="B160" s="298"/>
      <c r="C160" s="49" t="s">
        <v>10</v>
      </c>
      <c r="D160" s="49">
        <v>2</v>
      </c>
      <c r="E160" s="327"/>
      <c r="F160" s="371"/>
      <c r="G160" s="246"/>
      <c r="H160" s="294"/>
      <c r="I160" s="93"/>
      <c r="J160" s="185"/>
      <c r="K160" s="73"/>
      <c r="L160" s="73"/>
      <c r="M160" s="180"/>
      <c r="N160" s="73"/>
      <c r="O160" s="60"/>
      <c r="P160" s="60"/>
      <c r="Q160" s="60"/>
      <c r="R160" s="60"/>
      <c r="S160" s="60"/>
      <c r="T160" s="60"/>
      <c r="U160" s="60"/>
      <c r="V160" s="60"/>
    </row>
    <row r="161" spans="1:22" ht="17.25" customHeight="1">
      <c r="A161" s="60"/>
      <c r="B161" s="298"/>
      <c r="C161" s="49" t="s">
        <v>34</v>
      </c>
      <c r="D161" s="49">
        <v>1</v>
      </c>
      <c r="E161" s="327"/>
      <c r="F161" s="371"/>
      <c r="G161" s="246"/>
      <c r="H161" s="294"/>
      <c r="I161" s="93"/>
      <c r="J161" s="231"/>
      <c r="K161" s="318"/>
      <c r="L161" s="318"/>
      <c r="M161" s="319"/>
      <c r="N161" s="318"/>
      <c r="O161" s="60"/>
      <c r="P161" s="60"/>
      <c r="Q161" s="60"/>
      <c r="R161" s="60"/>
      <c r="S161" s="60"/>
      <c r="T161" s="60"/>
      <c r="U161" s="60"/>
      <c r="V161" s="60"/>
    </row>
    <row r="162" spans="1:22" ht="16.5" customHeight="1">
      <c r="A162" s="60"/>
      <c r="B162" s="299"/>
      <c r="C162" s="24" t="s">
        <v>33</v>
      </c>
      <c r="D162" s="19">
        <v>0</v>
      </c>
      <c r="E162" s="262"/>
      <c r="F162" s="372"/>
      <c r="G162" s="247"/>
      <c r="H162" s="259"/>
      <c r="I162" s="93"/>
      <c r="J162" s="231"/>
      <c r="K162" s="318"/>
      <c r="L162" s="318"/>
      <c r="M162" s="319"/>
      <c r="N162" s="318"/>
      <c r="O162" s="60"/>
      <c r="P162" s="60"/>
      <c r="Q162" s="60"/>
      <c r="R162" s="60"/>
      <c r="S162" s="60"/>
      <c r="T162" s="60"/>
      <c r="U162" s="60"/>
      <c r="V162" s="60"/>
    </row>
    <row r="163" spans="1:22" s="121" customFormat="1" ht="73.5" customHeight="1">
      <c r="A163" s="60"/>
      <c r="B163" s="255" t="s">
        <v>77</v>
      </c>
      <c r="C163" s="256"/>
      <c r="D163" s="256"/>
      <c r="E163" s="256"/>
      <c r="F163" s="256"/>
      <c r="G163" s="256"/>
      <c r="H163" s="257"/>
      <c r="I163" s="93"/>
      <c r="J163" s="167"/>
      <c r="K163" s="73"/>
      <c r="L163" s="73"/>
      <c r="M163" s="180"/>
      <c r="N163" s="73"/>
      <c r="O163" s="60"/>
      <c r="P163" s="60"/>
      <c r="Q163" s="60"/>
      <c r="R163" s="60"/>
      <c r="S163" s="60"/>
      <c r="T163" s="60"/>
      <c r="U163" s="60"/>
      <c r="V163" s="60"/>
    </row>
    <row r="164" spans="1:22" ht="20.25" customHeight="1">
      <c r="A164" s="81"/>
      <c r="B164" s="298" t="s">
        <v>40</v>
      </c>
      <c r="C164" s="49" t="s">
        <v>7</v>
      </c>
      <c r="D164" s="49">
        <v>2</v>
      </c>
      <c r="E164" s="260" t="s">
        <v>7</v>
      </c>
      <c r="F164" s="241">
        <f>IF(E164="Yes",D164,D165)</f>
        <v>2</v>
      </c>
      <c r="G164" s="245">
        <v>1</v>
      </c>
      <c r="H164" s="258">
        <f>F164*G164</f>
        <v>2</v>
      </c>
      <c r="I164" s="93"/>
      <c r="J164" s="231"/>
      <c r="K164" s="318"/>
      <c r="L164" s="318"/>
      <c r="M164" s="319"/>
      <c r="N164" s="318"/>
      <c r="O164" s="60"/>
      <c r="P164" s="60"/>
      <c r="Q164" s="60"/>
      <c r="R164" s="60"/>
      <c r="S164" s="60"/>
      <c r="T164" s="60"/>
      <c r="U164" s="60"/>
      <c r="V164" s="60"/>
    </row>
    <row r="165" spans="1:22" ht="21.75" customHeight="1">
      <c r="A165" s="81"/>
      <c r="B165" s="299"/>
      <c r="C165" s="19" t="s">
        <v>8</v>
      </c>
      <c r="D165" s="19">
        <v>0</v>
      </c>
      <c r="E165" s="262"/>
      <c r="F165" s="242"/>
      <c r="G165" s="247"/>
      <c r="H165" s="259"/>
      <c r="I165" s="93"/>
      <c r="J165" s="231"/>
      <c r="K165" s="318"/>
      <c r="L165" s="318"/>
      <c r="M165" s="319"/>
      <c r="N165" s="318"/>
      <c r="O165" s="60"/>
      <c r="P165" s="60"/>
      <c r="Q165" s="60"/>
      <c r="R165" s="60"/>
      <c r="S165" s="60"/>
      <c r="T165" s="60"/>
      <c r="U165" s="60"/>
      <c r="V165" s="60"/>
    </row>
    <row r="166" spans="1:22" ht="61.5" customHeight="1">
      <c r="A166" s="81"/>
      <c r="B166" s="287" t="s">
        <v>82</v>
      </c>
      <c r="C166" s="288"/>
      <c r="D166" s="288"/>
      <c r="E166" s="288"/>
      <c r="F166" s="288"/>
      <c r="G166" s="288"/>
      <c r="H166" s="289"/>
      <c r="I166" s="73"/>
      <c r="J166" s="231"/>
      <c r="K166" s="73"/>
      <c r="L166" s="73"/>
      <c r="M166" s="180"/>
      <c r="N166" s="73"/>
      <c r="O166" s="60"/>
      <c r="P166" s="60"/>
      <c r="Q166" s="60"/>
      <c r="R166" s="60"/>
      <c r="S166" s="60"/>
      <c r="T166" s="60"/>
      <c r="U166" s="60"/>
      <c r="V166" s="60"/>
    </row>
    <row r="167" spans="1:22" s="121" customFormat="1" ht="19.5" customHeight="1">
      <c r="A167" s="77"/>
      <c r="B167" s="309" t="s">
        <v>83</v>
      </c>
      <c r="C167" s="49" t="s">
        <v>7</v>
      </c>
      <c r="D167" s="49">
        <v>2</v>
      </c>
      <c r="E167" s="368" t="s">
        <v>7</v>
      </c>
      <c r="F167" s="304">
        <f>IF(E167="Yes",D167,D168)</f>
        <v>2</v>
      </c>
      <c r="G167" s="245">
        <v>1</v>
      </c>
      <c r="H167" s="258">
        <f>F167*G167</f>
        <v>2</v>
      </c>
      <c r="I167" s="73"/>
      <c r="J167" s="167"/>
      <c r="K167" s="73"/>
      <c r="L167" s="73"/>
      <c r="M167" s="180"/>
      <c r="N167" s="73"/>
      <c r="O167" s="60"/>
      <c r="P167" s="60"/>
      <c r="Q167" s="60"/>
      <c r="R167" s="60"/>
      <c r="S167" s="60"/>
      <c r="T167" s="60"/>
      <c r="U167" s="60"/>
      <c r="V167" s="60"/>
    </row>
    <row r="168" spans="1:22" ht="29.25" customHeight="1">
      <c r="A168" s="60"/>
      <c r="B168" s="309"/>
      <c r="C168" s="24"/>
      <c r="D168" s="127">
        <v>0</v>
      </c>
      <c r="E168" s="369"/>
      <c r="F168" s="305"/>
      <c r="G168" s="247"/>
      <c r="H168" s="259"/>
      <c r="I168" s="93"/>
      <c r="J168" s="231"/>
      <c r="K168" s="73"/>
      <c r="L168" s="73"/>
      <c r="M168" s="180"/>
      <c r="N168" s="73"/>
      <c r="O168" s="60"/>
      <c r="P168" s="60"/>
      <c r="Q168" s="60"/>
      <c r="R168" s="60"/>
      <c r="S168" s="60"/>
      <c r="T168" s="60"/>
      <c r="U168" s="60"/>
      <c r="V168" s="60"/>
    </row>
    <row r="169" spans="1:22" ht="90" customHeight="1">
      <c r="A169" s="60"/>
      <c r="B169" s="179" t="s">
        <v>84</v>
      </c>
      <c r="C169" s="295"/>
      <c r="D169" s="296"/>
      <c r="E169" s="296"/>
      <c r="F169" s="296"/>
      <c r="G169" s="296"/>
      <c r="H169" s="297"/>
      <c r="I169" s="93"/>
      <c r="J169" s="231"/>
      <c r="K169" s="73"/>
      <c r="L169" s="73"/>
      <c r="M169" s="180"/>
      <c r="N169" s="73"/>
      <c r="O169" s="60"/>
      <c r="P169" s="60"/>
      <c r="Q169" s="60"/>
      <c r="R169" s="60"/>
      <c r="S169" s="60"/>
      <c r="T169" s="60"/>
      <c r="U169" s="60"/>
      <c r="V169" s="60"/>
    </row>
    <row r="170" spans="1:22" ht="48" customHeight="1">
      <c r="A170" s="81"/>
      <c r="B170" s="290" t="s">
        <v>133</v>
      </c>
      <c r="C170" s="291"/>
      <c r="D170" s="291"/>
      <c r="E170" s="291"/>
      <c r="F170" s="291"/>
      <c r="G170" s="291"/>
      <c r="H170" s="292"/>
      <c r="I170" s="73"/>
      <c r="J170" s="231"/>
      <c r="K170" s="73"/>
      <c r="L170" s="73"/>
      <c r="M170" s="180"/>
      <c r="N170" s="73"/>
      <c r="O170" s="60"/>
      <c r="P170" s="60"/>
      <c r="Q170" s="60"/>
      <c r="R170" s="60"/>
      <c r="S170" s="60"/>
      <c r="T170" s="60"/>
      <c r="U170" s="60"/>
      <c r="V170" s="60"/>
    </row>
    <row r="171" spans="1:22" ht="32.25" customHeight="1">
      <c r="A171" s="81"/>
      <c r="B171" s="310" t="s">
        <v>105</v>
      </c>
      <c r="C171" s="49" t="s">
        <v>7</v>
      </c>
      <c r="D171" s="49">
        <v>1</v>
      </c>
      <c r="E171" s="320" t="s">
        <v>7</v>
      </c>
      <c r="F171" s="241">
        <f>IF(E171="Yes",D171,D172)</f>
        <v>1</v>
      </c>
      <c r="G171" s="245">
        <v>1</v>
      </c>
      <c r="H171" s="258">
        <f>F171*G171</f>
        <v>1</v>
      </c>
      <c r="I171" s="73"/>
      <c r="J171" s="231"/>
      <c r="K171" s="73"/>
      <c r="L171" s="73"/>
      <c r="M171" s="180"/>
      <c r="N171" s="73"/>
      <c r="O171" s="60"/>
      <c r="P171" s="60"/>
      <c r="Q171" s="60"/>
      <c r="R171" s="60"/>
      <c r="S171" s="60"/>
      <c r="T171" s="60"/>
      <c r="U171" s="60"/>
      <c r="V171" s="60"/>
    </row>
    <row r="172" spans="1:22" ht="32.25" customHeight="1">
      <c r="A172" s="81"/>
      <c r="B172" s="309"/>
      <c r="C172" s="24" t="s">
        <v>8</v>
      </c>
      <c r="D172" s="24">
        <v>0</v>
      </c>
      <c r="E172" s="262"/>
      <c r="F172" s="242"/>
      <c r="G172" s="247"/>
      <c r="H172" s="259"/>
      <c r="I172" s="73"/>
      <c r="J172" s="231"/>
      <c r="K172" s="73"/>
      <c r="L172" s="73"/>
      <c r="M172" s="180"/>
      <c r="N172" s="73"/>
      <c r="O172" s="60"/>
      <c r="P172" s="60"/>
      <c r="Q172" s="60"/>
      <c r="R172" s="60"/>
      <c r="S172" s="60"/>
      <c r="T172" s="60"/>
      <c r="U172" s="60"/>
      <c r="V172" s="60"/>
    </row>
    <row r="173" spans="1:22" ht="36" customHeight="1">
      <c r="A173" s="60"/>
      <c r="B173" s="263" t="s">
        <v>69</v>
      </c>
      <c r="C173" s="264"/>
      <c r="D173" s="264"/>
      <c r="E173" s="264"/>
      <c r="F173" s="264"/>
      <c r="G173" s="264"/>
      <c r="H173" s="265"/>
      <c r="I173" s="80"/>
      <c r="J173" s="194"/>
      <c r="K173" s="73"/>
      <c r="L173" s="74"/>
      <c r="M173" s="197"/>
      <c r="N173" s="73"/>
      <c r="O173" s="60"/>
      <c r="P173" s="60"/>
      <c r="Q173" s="60"/>
      <c r="R173" s="60"/>
      <c r="S173" s="60"/>
      <c r="T173" s="60"/>
      <c r="U173" s="60"/>
      <c r="V173" s="60"/>
    </row>
    <row r="174" spans="1:22" ht="101.25" customHeight="1" thickBot="1">
      <c r="A174" s="60"/>
      <c r="B174" s="169" t="s">
        <v>94</v>
      </c>
      <c r="C174" s="375" t="s">
        <v>46</v>
      </c>
      <c r="D174" s="376"/>
      <c r="E174" s="377"/>
      <c r="F174" s="203">
        <f>'Written Responses'!E60</f>
        <v>4</v>
      </c>
      <c r="G174" s="133">
        <v>1</v>
      </c>
      <c r="H174" s="134">
        <f>F174*G174</f>
        <v>4</v>
      </c>
      <c r="I174" s="104"/>
      <c r="J174" s="95"/>
      <c r="K174" s="73"/>
      <c r="L174" s="74"/>
      <c r="M174" s="98"/>
      <c r="N174" s="73"/>
      <c r="O174" s="60"/>
      <c r="P174" s="60"/>
      <c r="Q174" s="60"/>
      <c r="R174" s="60"/>
      <c r="S174" s="60"/>
      <c r="T174" s="60"/>
      <c r="U174" s="60"/>
      <c r="V174" s="60"/>
    </row>
    <row r="175" spans="1:22" ht="18.75" customHeight="1" thickBot="1">
      <c r="A175" s="60"/>
      <c r="B175" s="33"/>
      <c r="C175" s="13"/>
      <c r="D175" s="29"/>
      <c r="E175" s="29"/>
      <c r="F175" s="229" t="s">
        <v>36</v>
      </c>
      <c r="G175" s="229"/>
      <c r="H175" s="212">
        <f>SUM(H141,H144,H147,H150,H153,H156,H159,H164,H167,H174)</f>
        <v>20</v>
      </c>
      <c r="I175" s="104"/>
      <c r="J175" s="95"/>
      <c r="K175" s="73"/>
      <c r="L175" s="74"/>
      <c r="M175" s="98"/>
      <c r="N175" s="73"/>
      <c r="O175" s="60"/>
      <c r="P175" s="60"/>
      <c r="Q175" s="60"/>
      <c r="R175" s="60"/>
      <c r="S175" s="60"/>
      <c r="T175" s="60"/>
      <c r="U175" s="60"/>
      <c r="V175" s="60"/>
    </row>
    <row r="176" spans="1:22" ht="15.75" customHeight="1">
      <c r="A176" s="60"/>
      <c r="B176" s="379"/>
      <c r="C176" s="382" t="s">
        <v>38</v>
      </c>
      <c r="D176" s="382"/>
      <c r="E176" s="382"/>
      <c r="F176" s="382"/>
      <c r="G176" s="383"/>
      <c r="H176" s="215"/>
      <c r="I176" s="104"/>
      <c r="J176" s="95"/>
      <c r="K176" s="73"/>
      <c r="L176" s="74"/>
      <c r="M176" s="98"/>
      <c r="N176" s="73"/>
      <c r="O176" s="60"/>
      <c r="P176" s="60"/>
      <c r="Q176" s="60"/>
      <c r="R176" s="60"/>
      <c r="S176" s="60"/>
      <c r="T176" s="60"/>
      <c r="U176" s="60"/>
      <c r="V176" s="60"/>
    </row>
    <row r="177" spans="1:22" ht="15.75" customHeight="1">
      <c r="A177" s="60"/>
      <c r="B177" s="222"/>
      <c r="C177" s="373" t="s">
        <v>41</v>
      </c>
      <c r="D177" s="373"/>
      <c r="E177" s="373"/>
      <c r="F177" s="373"/>
      <c r="G177" s="374"/>
      <c r="H177" s="216">
        <f>H25</f>
        <v>20</v>
      </c>
      <c r="I177" s="104"/>
      <c r="J177" s="95"/>
      <c r="K177" s="73"/>
      <c r="L177" s="74"/>
      <c r="M177" s="98"/>
      <c r="N177" s="73"/>
      <c r="O177" s="60"/>
      <c r="P177" s="60"/>
      <c r="Q177" s="60"/>
      <c r="R177" s="60"/>
      <c r="S177" s="60"/>
      <c r="T177" s="60"/>
      <c r="U177" s="60"/>
      <c r="V177" s="60"/>
    </row>
    <row r="178" spans="1:22" ht="15.75" customHeight="1">
      <c r="A178" s="60"/>
      <c r="B178" s="222"/>
      <c r="C178" s="373" t="s">
        <v>42</v>
      </c>
      <c r="D178" s="373"/>
      <c r="E178" s="373"/>
      <c r="F178" s="373"/>
      <c r="G178" s="374"/>
      <c r="H178" s="216">
        <f>H54</f>
        <v>20</v>
      </c>
      <c r="I178" s="104"/>
      <c r="J178" s="95"/>
      <c r="K178" s="73"/>
      <c r="L178" s="74"/>
      <c r="M178" s="98"/>
      <c r="N178" s="73"/>
      <c r="O178" s="60"/>
      <c r="P178" s="60"/>
      <c r="Q178" s="60"/>
      <c r="R178" s="60"/>
      <c r="S178" s="60"/>
      <c r="T178" s="60"/>
      <c r="U178" s="60"/>
      <c r="V178" s="60"/>
    </row>
    <row r="179" spans="1:22" ht="15.75" customHeight="1">
      <c r="A179" s="60"/>
      <c r="B179" s="222"/>
      <c r="C179" s="373" t="s">
        <v>17</v>
      </c>
      <c r="D179" s="373"/>
      <c r="E179" s="373"/>
      <c r="F179" s="373"/>
      <c r="G179" s="374"/>
      <c r="H179" s="216">
        <f>H76</f>
        <v>20</v>
      </c>
      <c r="I179" s="104"/>
      <c r="J179" s="95"/>
      <c r="K179" s="73"/>
      <c r="L179" s="74"/>
      <c r="M179" s="98"/>
      <c r="N179" s="73"/>
      <c r="O179" s="60"/>
      <c r="P179" s="60"/>
      <c r="Q179" s="60"/>
      <c r="R179" s="60"/>
      <c r="S179" s="60"/>
      <c r="T179" s="60"/>
      <c r="U179" s="60"/>
      <c r="V179" s="60"/>
    </row>
    <row r="180" spans="1:22" ht="31.5" customHeight="1">
      <c r="A180" s="60"/>
      <c r="B180" s="222"/>
      <c r="C180" s="373" t="s">
        <v>18</v>
      </c>
      <c r="D180" s="373"/>
      <c r="E180" s="373"/>
      <c r="F180" s="373"/>
      <c r="G180" s="374"/>
      <c r="H180" s="216">
        <f>H108</f>
        <v>20</v>
      </c>
      <c r="I180" s="104"/>
      <c r="J180" s="194"/>
      <c r="K180" s="73"/>
      <c r="L180" s="74"/>
      <c r="M180" s="98"/>
      <c r="N180" s="73"/>
      <c r="O180" s="60"/>
      <c r="P180" s="60"/>
      <c r="Q180" s="60"/>
      <c r="R180" s="60"/>
      <c r="S180" s="60"/>
      <c r="T180" s="60"/>
      <c r="U180" s="60"/>
      <c r="V180" s="60"/>
    </row>
    <row r="181" spans="1:22" ht="15.75" customHeight="1">
      <c r="A181" s="60"/>
      <c r="B181" s="222"/>
      <c r="C181" s="373" t="s">
        <v>43</v>
      </c>
      <c r="D181" s="373"/>
      <c r="E181" s="373"/>
      <c r="F181" s="373"/>
      <c r="G181" s="374"/>
      <c r="H181" s="216">
        <f>H135</f>
        <v>20</v>
      </c>
      <c r="I181" s="105"/>
      <c r="J181" s="194"/>
      <c r="K181" s="98"/>
      <c r="L181" s="74"/>
      <c r="M181" s="98"/>
      <c r="N181" s="73"/>
      <c r="O181" s="60"/>
      <c r="P181" s="60"/>
      <c r="Q181" s="60"/>
      <c r="R181" s="60"/>
      <c r="S181" s="60"/>
      <c r="T181" s="60"/>
      <c r="U181" s="60"/>
      <c r="V181" s="60"/>
    </row>
    <row r="182" spans="1:22" ht="15.75" customHeight="1">
      <c r="A182" s="60"/>
      <c r="B182" s="222"/>
      <c r="C182" s="373" t="s">
        <v>44</v>
      </c>
      <c r="D182" s="373"/>
      <c r="E182" s="373"/>
      <c r="F182" s="373"/>
      <c r="G182" s="374"/>
      <c r="H182" s="216">
        <f>H175</f>
        <v>20</v>
      </c>
      <c r="I182" s="80"/>
      <c r="J182" s="194"/>
      <c r="K182" s="73"/>
      <c r="L182" s="74"/>
      <c r="M182" s="180"/>
      <c r="N182" s="73"/>
      <c r="O182" s="60"/>
      <c r="P182" s="60"/>
      <c r="Q182" s="60"/>
      <c r="R182" s="60"/>
      <c r="S182" s="60"/>
      <c r="T182" s="60"/>
      <c r="U182" s="60"/>
      <c r="V182" s="60"/>
    </row>
    <row r="183" spans="1:22" ht="15.75" customHeight="1" thickBot="1">
      <c r="A183" s="60"/>
      <c r="B183" s="225"/>
      <c r="C183" s="380"/>
      <c r="D183" s="380"/>
      <c r="E183" s="380"/>
      <c r="F183" s="380"/>
      <c r="G183" s="381"/>
      <c r="H183" s="217"/>
      <c r="I183" s="80"/>
      <c r="J183" s="194"/>
      <c r="K183" s="73"/>
      <c r="L183" s="74"/>
      <c r="M183" s="180"/>
      <c r="N183" s="73"/>
      <c r="O183" s="60"/>
      <c r="P183" s="60"/>
      <c r="Q183" s="60"/>
      <c r="R183" s="60"/>
      <c r="S183" s="60"/>
      <c r="T183" s="60"/>
      <c r="U183" s="60"/>
      <c r="V183" s="60"/>
    </row>
    <row r="184" spans="1:22" ht="16.5" customHeight="1" thickBot="1">
      <c r="A184" s="60"/>
      <c r="B184" s="41"/>
      <c r="C184" s="37"/>
      <c r="D184" s="29"/>
      <c r="E184" s="29"/>
      <c r="F184" s="391" t="s">
        <v>9</v>
      </c>
      <c r="G184" s="391"/>
      <c r="H184" s="214">
        <f>SUM(H177:H182)</f>
        <v>120</v>
      </c>
      <c r="I184" s="80"/>
      <c r="J184" s="194"/>
      <c r="K184" s="73"/>
      <c r="L184" s="74"/>
      <c r="M184" s="180"/>
      <c r="N184" s="73"/>
      <c r="O184" s="60"/>
      <c r="P184" s="60"/>
      <c r="Q184" s="60"/>
      <c r="R184" s="60"/>
      <c r="S184" s="60"/>
      <c r="T184" s="60"/>
      <c r="U184" s="60"/>
      <c r="V184" s="60"/>
    </row>
    <row r="185" spans="1:22" ht="12.75">
      <c r="A185" s="60"/>
      <c r="B185" s="84"/>
      <c r="C185" s="83"/>
      <c r="D185" s="83"/>
      <c r="E185" s="83"/>
      <c r="F185" s="83"/>
      <c r="G185" s="73"/>
      <c r="H185" s="85"/>
      <c r="I185" s="80"/>
      <c r="J185" s="194"/>
      <c r="K185" s="73"/>
      <c r="L185" s="74"/>
      <c r="M185" s="180"/>
      <c r="N185" s="73"/>
      <c r="O185" s="60"/>
      <c r="P185" s="60"/>
      <c r="Q185" s="60"/>
      <c r="R185" s="60"/>
      <c r="S185" s="60"/>
      <c r="T185" s="60"/>
      <c r="U185" s="60"/>
      <c r="V185" s="60"/>
    </row>
    <row r="186" spans="1:22" ht="12.75">
      <c r="A186" s="60"/>
      <c r="B186" s="84"/>
      <c r="C186" s="83"/>
      <c r="D186" s="83"/>
      <c r="E186" s="83"/>
      <c r="F186" s="83"/>
      <c r="G186" s="83"/>
      <c r="H186" s="85"/>
      <c r="I186" s="80"/>
      <c r="J186" s="194"/>
      <c r="K186" s="73"/>
      <c r="L186" s="74"/>
      <c r="M186" s="180"/>
      <c r="N186" s="73"/>
      <c r="O186" s="60"/>
      <c r="P186" s="60"/>
      <c r="Q186" s="60"/>
      <c r="R186" s="60"/>
      <c r="S186" s="60"/>
      <c r="T186" s="60"/>
      <c r="U186" s="60"/>
      <c r="V186" s="60"/>
    </row>
    <row r="187" spans="1:22" ht="12.75">
      <c r="A187" s="60"/>
      <c r="B187" s="119"/>
      <c r="C187" s="83"/>
      <c r="D187" s="83"/>
      <c r="E187" s="83"/>
      <c r="F187" s="83"/>
      <c r="G187" s="83"/>
      <c r="H187" s="85"/>
      <c r="I187" s="75"/>
      <c r="J187" s="194"/>
      <c r="K187" s="73"/>
      <c r="L187" s="74"/>
      <c r="M187" s="180"/>
      <c r="N187" s="73"/>
      <c r="O187" s="60"/>
      <c r="P187" s="60"/>
      <c r="Q187" s="60"/>
      <c r="R187" s="60"/>
      <c r="S187" s="60"/>
      <c r="T187" s="60"/>
      <c r="U187" s="60"/>
      <c r="V187" s="60"/>
    </row>
    <row r="188" spans="1:22" ht="12.75">
      <c r="A188" s="60"/>
      <c r="B188" s="74"/>
      <c r="C188" s="83"/>
      <c r="D188" s="73"/>
      <c r="E188" s="73"/>
      <c r="F188" s="73"/>
      <c r="G188" s="83"/>
      <c r="H188" s="85"/>
      <c r="I188" s="75"/>
      <c r="J188" s="194"/>
      <c r="K188" s="73"/>
      <c r="L188" s="74"/>
      <c r="M188" s="180"/>
      <c r="N188" s="73"/>
      <c r="O188" s="60"/>
      <c r="P188" s="60"/>
      <c r="Q188" s="60"/>
      <c r="R188" s="60"/>
      <c r="S188" s="60"/>
      <c r="T188" s="60"/>
      <c r="U188" s="60"/>
      <c r="V188" s="60"/>
    </row>
    <row r="189" spans="1:22" ht="12.75">
      <c r="A189" s="60"/>
      <c r="B189" s="84"/>
      <c r="C189" s="83"/>
      <c r="D189" s="83"/>
      <c r="E189" s="83"/>
      <c r="F189" s="83"/>
      <c r="G189" s="83"/>
      <c r="H189" s="85"/>
      <c r="I189" s="75"/>
      <c r="J189" s="194"/>
      <c r="K189" s="73"/>
      <c r="L189" s="74"/>
      <c r="M189" s="180"/>
      <c r="N189" s="73"/>
      <c r="O189" s="60"/>
      <c r="P189" s="60"/>
      <c r="Q189" s="60"/>
      <c r="R189" s="60"/>
      <c r="S189" s="60"/>
      <c r="T189" s="60"/>
      <c r="U189" s="60"/>
      <c r="V189" s="60"/>
    </row>
    <row r="190" spans="1:22" ht="12.75">
      <c r="A190" s="77"/>
      <c r="B190" s="84"/>
      <c r="C190" s="83"/>
      <c r="D190" s="83"/>
      <c r="E190" s="83"/>
      <c r="F190" s="83"/>
      <c r="G190" s="83"/>
      <c r="H190" s="85"/>
      <c r="I190" s="75"/>
      <c r="J190" s="194"/>
      <c r="K190" s="73"/>
      <c r="L190" s="74"/>
      <c r="M190" s="180"/>
      <c r="N190" s="73"/>
      <c r="O190" s="60"/>
      <c r="P190" s="60"/>
      <c r="Q190" s="60"/>
      <c r="R190" s="60"/>
      <c r="S190" s="60"/>
      <c r="T190" s="60"/>
      <c r="U190" s="60"/>
      <c r="V190" s="60"/>
    </row>
    <row r="191" spans="1:22" ht="12.75">
      <c r="A191" s="60"/>
      <c r="B191" s="84"/>
      <c r="C191" s="83"/>
      <c r="D191" s="83"/>
      <c r="E191" s="83"/>
      <c r="F191" s="83"/>
      <c r="G191" s="83"/>
      <c r="H191" s="85"/>
      <c r="I191" s="75"/>
      <c r="J191" s="194"/>
      <c r="K191" s="73"/>
      <c r="L191" s="74"/>
      <c r="M191" s="180"/>
      <c r="N191" s="73"/>
      <c r="O191" s="60"/>
      <c r="P191" s="60"/>
      <c r="Q191" s="60"/>
      <c r="R191" s="60"/>
      <c r="S191" s="60"/>
      <c r="T191" s="60"/>
      <c r="U191" s="60"/>
      <c r="V191" s="60"/>
    </row>
    <row r="192" spans="1:22" ht="12.75">
      <c r="A192" s="60"/>
      <c r="B192" s="84"/>
      <c r="C192" s="83"/>
      <c r="D192" s="83"/>
      <c r="E192" s="83"/>
      <c r="F192" s="83"/>
      <c r="G192" s="83"/>
      <c r="H192" s="85"/>
      <c r="I192" s="85"/>
      <c r="J192" s="194"/>
      <c r="K192" s="73"/>
      <c r="L192" s="74"/>
      <c r="M192" s="180"/>
      <c r="N192" s="73"/>
      <c r="O192" s="60"/>
      <c r="P192" s="60"/>
      <c r="Q192" s="60"/>
      <c r="R192" s="60"/>
      <c r="S192" s="60"/>
      <c r="T192" s="60"/>
      <c r="U192" s="60"/>
      <c r="V192" s="60"/>
    </row>
    <row r="193" spans="1:22" ht="12.75">
      <c r="A193" s="60"/>
      <c r="B193" s="74"/>
      <c r="C193" s="73"/>
      <c r="D193" s="73"/>
      <c r="E193" s="73"/>
      <c r="F193" s="73"/>
      <c r="G193" s="73"/>
      <c r="H193" s="75"/>
      <c r="I193" s="85"/>
      <c r="J193" s="194"/>
      <c r="K193" s="73"/>
      <c r="L193" s="74"/>
      <c r="M193" s="180"/>
      <c r="N193" s="73"/>
      <c r="O193" s="60"/>
      <c r="P193" s="60"/>
      <c r="Q193" s="60"/>
      <c r="R193" s="60"/>
      <c r="S193" s="60"/>
      <c r="T193" s="60"/>
      <c r="U193" s="60"/>
      <c r="V193" s="60"/>
    </row>
    <row r="194" spans="4:14" ht="12.75">
      <c r="D194" s="3"/>
      <c r="E194" s="4"/>
      <c r="F194" s="4"/>
      <c r="K194" s="7"/>
      <c r="L194" s="8"/>
      <c r="M194" s="9"/>
      <c r="N194" s="7"/>
    </row>
    <row r="195" spans="2:14" ht="12.75">
      <c r="B195" s="5"/>
      <c r="D195" s="3"/>
      <c r="E195" s="4"/>
      <c r="F195" s="4"/>
      <c r="K195" s="7"/>
      <c r="L195" s="8"/>
      <c r="M195" s="9"/>
      <c r="N195" s="7"/>
    </row>
    <row r="196" spans="4:14" ht="12.75">
      <c r="D196" s="3"/>
      <c r="E196" s="4"/>
      <c r="F196" s="4"/>
      <c r="K196" s="7"/>
      <c r="L196" s="8"/>
      <c r="M196" s="9"/>
      <c r="N196" s="7"/>
    </row>
    <row r="197" spans="4:14" ht="12.75">
      <c r="D197" s="3"/>
      <c r="E197" s="4"/>
      <c r="F197" s="4"/>
      <c r="K197" s="7"/>
      <c r="L197" s="8"/>
      <c r="M197" s="9"/>
      <c r="N197" s="7"/>
    </row>
    <row r="198" spans="4:14" ht="12.75">
      <c r="D198" s="3"/>
      <c r="E198" s="4"/>
      <c r="F198" s="4"/>
      <c r="K198" s="7"/>
      <c r="L198" s="8"/>
      <c r="M198" s="9"/>
      <c r="N198" s="7"/>
    </row>
    <row r="199" spans="4:14" ht="12.75">
      <c r="D199" s="3"/>
      <c r="E199" s="4"/>
      <c r="F199" s="4"/>
      <c r="K199" s="7"/>
      <c r="L199" s="8"/>
      <c r="M199" s="9"/>
      <c r="N199" s="7"/>
    </row>
    <row r="200" spans="4:14" ht="12.75">
      <c r="D200" s="3"/>
      <c r="E200" s="4"/>
      <c r="F200" s="4"/>
      <c r="K200" s="7"/>
      <c r="L200" s="8"/>
      <c r="M200" s="9"/>
      <c r="N200" s="7"/>
    </row>
    <row r="201" spans="4:14" ht="12.75">
      <c r="D201" s="3"/>
      <c r="E201" s="4"/>
      <c r="F201" s="4"/>
      <c r="K201" s="7"/>
      <c r="L201" s="8"/>
      <c r="M201" s="9"/>
      <c r="N201" s="7"/>
    </row>
    <row r="202" spans="4:14" ht="12.75">
      <c r="D202" s="3"/>
      <c r="E202" s="4"/>
      <c r="F202" s="4"/>
      <c r="K202" s="7"/>
      <c r="L202" s="8"/>
      <c r="M202" s="9"/>
      <c r="N202" s="7"/>
    </row>
    <row r="203" spans="4:14" ht="12.75">
      <c r="D203" s="3"/>
      <c r="E203" s="4"/>
      <c r="F203" s="4"/>
      <c r="K203" s="7"/>
      <c r="L203" s="8"/>
      <c r="M203" s="9"/>
      <c r="N203" s="7"/>
    </row>
    <row r="204" spans="4:14" ht="12.75">
      <c r="D204" s="3"/>
      <c r="E204" s="4"/>
      <c r="F204" s="4"/>
      <c r="K204" s="7"/>
      <c r="L204" s="8"/>
      <c r="M204" s="9"/>
      <c r="N204" s="7"/>
    </row>
    <row r="205" spans="4:14" ht="12.75">
      <c r="D205" s="3"/>
      <c r="E205" s="4"/>
      <c r="F205" s="4"/>
      <c r="K205" s="7"/>
      <c r="L205" s="8"/>
      <c r="M205" s="9"/>
      <c r="N205" s="7"/>
    </row>
    <row r="206" spans="4:14" ht="12.75">
      <c r="D206" s="3"/>
      <c r="E206" s="4"/>
      <c r="F206" s="4"/>
      <c r="K206" s="7"/>
      <c r="L206" s="8"/>
      <c r="M206" s="9"/>
      <c r="N206" s="7"/>
    </row>
    <row r="207" spans="4:15" ht="12.75">
      <c r="D207" s="3"/>
      <c r="E207" s="4"/>
      <c r="F207" s="4"/>
      <c r="K207" s="7"/>
      <c r="L207" s="8"/>
      <c r="M207" s="9"/>
      <c r="N207" s="7"/>
      <c r="O207" s="4"/>
    </row>
    <row r="208" spans="4:15" ht="12.75">
      <c r="D208" s="3"/>
      <c r="E208" s="4"/>
      <c r="F208" s="4"/>
      <c r="K208" s="7"/>
      <c r="L208" s="8"/>
      <c r="M208" s="9"/>
      <c r="N208" s="7"/>
      <c r="O208" s="4"/>
    </row>
    <row r="209" spans="4:15" ht="12.75">
      <c r="D209" s="3"/>
      <c r="E209" s="4"/>
      <c r="F209" s="4"/>
      <c r="K209" s="7"/>
      <c r="L209" s="8"/>
      <c r="M209" s="9"/>
      <c r="N209" s="7"/>
      <c r="O209" s="4"/>
    </row>
    <row r="210" spans="4:15" ht="12.75">
      <c r="D210" s="3"/>
      <c r="E210" s="4"/>
      <c r="F210" s="4"/>
      <c r="K210" s="7"/>
      <c r="L210" s="8"/>
      <c r="M210" s="9"/>
      <c r="N210" s="7"/>
      <c r="O210" s="4"/>
    </row>
    <row r="211" spans="4:15" ht="12.75">
      <c r="D211" s="3"/>
      <c r="E211" s="4"/>
      <c r="F211" s="4"/>
      <c r="K211" s="7"/>
      <c r="L211" s="8"/>
      <c r="M211" s="9"/>
      <c r="N211" s="7"/>
      <c r="O211" s="4"/>
    </row>
    <row r="212" spans="4:15" ht="12.75">
      <c r="D212" s="3"/>
      <c r="E212" s="4"/>
      <c r="F212" s="4"/>
      <c r="K212" s="7"/>
      <c r="L212" s="8"/>
      <c r="M212" s="9"/>
      <c r="N212" s="7"/>
      <c r="O212" s="4"/>
    </row>
    <row r="213" spans="4:15" ht="12.75">
      <c r="D213" s="3"/>
      <c r="E213" s="4"/>
      <c r="F213" s="4"/>
      <c r="K213" s="7"/>
      <c r="L213" s="8"/>
      <c r="M213" s="9"/>
      <c r="N213" s="7"/>
      <c r="O213" s="4"/>
    </row>
    <row r="214" spans="4:15" ht="12.75">
      <c r="D214" s="3"/>
      <c r="E214" s="4"/>
      <c r="F214" s="4"/>
      <c r="K214" s="7"/>
      <c r="L214" s="8"/>
      <c r="M214" s="9"/>
      <c r="N214" s="7"/>
      <c r="O214" s="4"/>
    </row>
    <row r="215" spans="4:15" ht="12.75">
      <c r="D215" s="3"/>
      <c r="E215" s="4"/>
      <c r="F215" s="4"/>
      <c r="K215" s="7"/>
      <c r="L215" s="8"/>
      <c r="M215" s="9"/>
      <c r="N215" s="7"/>
      <c r="O215" s="4"/>
    </row>
    <row r="216" spans="4:14" ht="12.75">
      <c r="D216" s="3"/>
      <c r="E216" s="4"/>
      <c r="F216" s="4"/>
      <c r="K216" s="7"/>
      <c r="L216" s="8"/>
      <c r="M216" s="9"/>
      <c r="N216" s="7"/>
    </row>
    <row r="217" spans="4:14" ht="12.75">
      <c r="D217" s="3"/>
      <c r="E217" s="4"/>
      <c r="F217" s="4"/>
      <c r="K217" s="7"/>
      <c r="L217" s="8"/>
      <c r="M217" s="9"/>
      <c r="N217" s="7"/>
    </row>
    <row r="218" spans="4:15" ht="12.75">
      <c r="D218" s="3"/>
      <c r="E218" s="4"/>
      <c r="F218" s="4"/>
      <c r="K218" s="7"/>
      <c r="L218" s="8"/>
      <c r="M218" s="9"/>
      <c r="N218" s="7"/>
      <c r="O218" s="6"/>
    </row>
    <row r="219" spans="4:15" ht="12.75">
      <c r="D219" s="3"/>
      <c r="E219" s="4"/>
      <c r="F219" s="4"/>
      <c r="K219" s="7"/>
      <c r="L219" s="8"/>
      <c r="M219" s="9"/>
      <c r="N219" s="7"/>
      <c r="O219" s="6"/>
    </row>
    <row r="220" spans="4:14" ht="12.75">
      <c r="D220" s="3"/>
      <c r="E220" s="4"/>
      <c r="F220" s="4"/>
      <c r="K220" s="7"/>
      <c r="L220" s="8"/>
      <c r="M220" s="9"/>
      <c r="N220" s="7"/>
    </row>
    <row r="221" spans="4:14" ht="12.75">
      <c r="D221" s="3"/>
      <c r="E221" s="4"/>
      <c r="F221" s="4"/>
      <c r="K221" s="7"/>
      <c r="L221" s="8"/>
      <c r="M221" s="9"/>
      <c r="N221" s="7"/>
    </row>
    <row r="222" spans="4:15" ht="12.75">
      <c r="D222" s="3"/>
      <c r="E222" s="4"/>
      <c r="F222" s="4"/>
      <c r="K222" s="7"/>
      <c r="L222" s="8"/>
      <c r="M222" s="9"/>
      <c r="N222" s="7"/>
      <c r="O222">
        <v>0</v>
      </c>
    </row>
    <row r="223" spans="4:15" ht="12.75">
      <c r="D223" s="3"/>
      <c r="E223" s="4"/>
      <c r="F223" s="4"/>
      <c r="K223" s="7"/>
      <c r="L223" s="8"/>
      <c r="M223" s="9"/>
      <c r="N223" s="7"/>
      <c r="O223">
        <v>1</v>
      </c>
    </row>
    <row r="224" spans="4:15" ht="12.75">
      <c r="D224" s="3"/>
      <c r="E224" s="4"/>
      <c r="F224" s="4"/>
      <c r="O224">
        <v>2</v>
      </c>
    </row>
    <row r="225" spans="4:15" ht="12.75">
      <c r="D225" s="3"/>
      <c r="E225" s="4"/>
      <c r="F225" s="4"/>
      <c r="O225">
        <v>3</v>
      </c>
    </row>
    <row r="226" spans="4:15" ht="12.75">
      <c r="D226" s="3"/>
      <c r="E226" s="4"/>
      <c r="F226" s="4"/>
      <c r="O226">
        <v>4</v>
      </c>
    </row>
    <row r="227" spans="4:15" ht="12.75">
      <c r="D227" s="3"/>
      <c r="E227" s="4"/>
      <c r="F227" s="4"/>
      <c r="O227">
        <v>5</v>
      </c>
    </row>
    <row r="228" spans="4:6" ht="12.75">
      <c r="D228" s="3"/>
      <c r="E228" s="4"/>
      <c r="F228" s="4"/>
    </row>
    <row r="229" spans="4:6" ht="12.75">
      <c r="D229" s="3"/>
      <c r="E229" s="4"/>
      <c r="F229" s="4"/>
    </row>
    <row r="230" spans="4:6" ht="12.75">
      <c r="D230" s="3"/>
      <c r="E230" s="4"/>
      <c r="F230" s="4"/>
    </row>
    <row r="231" spans="4:6" ht="12.75">
      <c r="D231" s="3"/>
      <c r="E231" s="4"/>
      <c r="F231" s="4"/>
    </row>
    <row r="232" spans="4:6" ht="12.75">
      <c r="D232" s="3"/>
      <c r="E232" s="4"/>
      <c r="F232" s="4"/>
    </row>
    <row r="233" spans="4:6" ht="12.75">
      <c r="D233" s="3"/>
      <c r="E233" s="4"/>
      <c r="F233" s="4"/>
    </row>
    <row r="234" spans="4:6" ht="12.75">
      <c r="D234" s="3"/>
      <c r="E234" s="4"/>
      <c r="F234" s="4"/>
    </row>
    <row r="235" spans="4:6" ht="12.75">
      <c r="D235" s="3"/>
      <c r="E235" s="4"/>
      <c r="F235" s="4"/>
    </row>
    <row r="236" spans="4:6" ht="12.75">
      <c r="D236" s="3"/>
      <c r="E236" s="4"/>
      <c r="F236" s="4"/>
    </row>
    <row r="237" spans="4:6" ht="12.75">
      <c r="D237" s="3"/>
      <c r="E237" s="4"/>
      <c r="F237" s="4"/>
    </row>
    <row r="238" spans="4:6" ht="12.75">
      <c r="D238" s="3"/>
      <c r="E238" s="4"/>
      <c r="F238" s="4"/>
    </row>
    <row r="239" spans="4:6" ht="12.75">
      <c r="D239" s="3"/>
      <c r="E239" s="4"/>
      <c r="F239" s="4"/>
    </row>
    <row r="240" spans="4:6" ht="12.75">
      <c r="D240" s="3"/>
      <c r="E240" s="4"/>
      <c r="F240" s="4"/>
    </row>
    <row r="241" spans="4:6" ht="12.75">
      <c r="D241" s="3"/>
      <c r="E241" s="4"/>
      <c r="F241" s="4"/>
    </row>
    <row r="242" spans="4:6" ht="12.75">
      <c r="D242" s="3"/>
      <c r="E242" s="4"/>
      <c r="F242" s="4"/>
    </row>
    <row r="243" spans="4:6" ht="12.75">
      <c r="D243" s="3"/>
      <c r="E243" s="4"/>
      <c r="F243" s="4"/>
    </row>
    <row r="244" spans="4:6" ht="12.75">
      <c r="D244" s="3"/>
      <c r="E244" s="4"/>
      <c r="F244" s="4"/>
    </row>
    <row r="245" spans="4:6" ht="12.75">
      <c r="D245" s="3"/>
      <c r="E245" s="4"/>
      <c r="F245" s="4"/>
    </row>
    <row r="246" spans="4:6" ht="12.75">
      <c r="D246" s="3"/>
      <c r="E246" s="4"/>
      <c r="F246" s="4"/>
    </row>
    <row r="247" spans="4:6" ht="12.75">
      <c r="D247" s="3"/>
      <c r="E247" s="4"/>
      <c r="F247" s="4"/>
    </row>
    <row r="248" spans="4:6" ht="12.75">
      <c r="D248" s="3"/>
      <c r="E248" s="4"/>
      <c r="F248" s="4"/>
    </row>
    <row r="249" spans="4:6" ht="12.75">
      <c r="D249" s="3"/>
      <c r="E249" s="4"/>
      <c r="F249" s="4"/>
    </row>
    <row r="250" spans="4:6" ht="12.75">
      <c r="D250" s="3"/>
      <c r="E250" s="4"/>
      <c r="F250" s="4"/>
    </row>
    <row r="251" spans="4:6" ht="12.75">
      <c r="D251" s="3"/>
      <c r="E251" s="4"/>
      <c r="F251" s="4"/>
    </row>
    <row r="252" spans="4:6" ht="12.75">
      <c r="D252" s="3"/>
      <c r="E252" s="4"/>
      <c r="F252" s="4"/>
    </row>
    <row r="253" spans="4:6" ht="12.75">
      <c r="D253" s="3"/>
      <c r="E253" s="4"/>
      <c r="F253" s="4"/>
    </row>
    <row r="254" spans="4:6" ht="12.75">
      <c r="D254" s="3"/>
      <c r="E254" s="4"/>
      <c r="F254" s="4"/>
    </row>
    <row r="255" spans="4:6" ht="12.75">
      <c r="D255" s="3"/>
      <c r="E255" s="4"/>
      <c r="F255" s="4"/>
    </row>
    <row r="256" spans="4:6" ht="12.75">
      <c r="D256" s="3"/>
      <c r="E256" s="4"/>
      <c r="F256" s="4"/>
    </row>
    <row r="257" spans="4:6" ht="12.75">
      <c r="D257" s="3"/>
      <c r="E257" s="4"/>
      <c r="F257" s="4"/>
    </row>
    <row r="258" spans="4:6" ht="12.75">
      <c r="D258" s="3"/>
      <c r="E258" s="4"/>
      <c r="F258" s="4"/>
    </row>
    <row r="259" spans="4:6" ht="12.75">
      <c r="D259" s="3"/>
      <c r="E259" s="4"/>
      <c r="F259" s="4"/>
    </row>
    <row r="260" spans="4:6" ht="12.75">
      <c r="D260" s="3"/>
      <c r="E260" s="4"/>
      <c r="F260" s="4"/>
    </row>
    <row r="261" spans="4:6" ht="12.75">
      <c r="D261" s="3"/>
      <c r="E261" s="4"/>
      <c r="F261" s="4"/>
    </row>
    <row r="262" spans="4:6" ht="12.75">
      <c r="D262" s="3"/>
      <c r="E262" s="4"/>
      <c r="F262" s="4"/>
    </row>
    <row r="263" spans="4:6" ht="12.75">
      <c r="D263" s="3"/>
      <c r="E263" s="4"/>
      <c r="F263" s="4"/>
    </row>
    <row r="264" spans="4:6" ht="12.75">
      <c r="D264" s="3"/>
      <c r="E264" s="4"/>
      <c r="F264" s="4"/>
    </row>
    <row r="265" spans="4:6" ht="12.75">
      <c r="D265" s="3"/>
      <c r="E265" s="4"/>
      <c r="F265" s="4"/>
    </row>
    <row r="266" spans="4:6" ht="12.75">
      <c r="D266" s="3"/>
      <c r="E266" s="4"/>
      <c r="F266" s="4"/>
    </row>
    <row r="267" spans="4:6" ht="12.75">
      <c r="D267" s="3"/>
      <c r="E267" s="4"/>
      <c r="F267" s="4"/>
    </row>
    <row r="268" spans="4:6" ht="12.75">
      <c r="D268" s="3"/>
      <c r="E268" s="4"/>
      <c r="F268" s="4"/>
    </row>
    <row r="269" spans="4:6" ht="12.75">
      <c r="D269" s="3"/>
      <c r="E269" s="4"/>
      <c r="F269" s="4"/>
    </row>
    <row r="270" spans="4:6" ht="12.75">
      <c r="D270" s="3"/>
      <c r="E270" s="4"/>
      <c r="F270" s="4"/>
    </row>
    <row r="271" spans="4:6" ht="12.75">
      <c r="D271" s="3"/>
      <c r="E271" s="4"/>
      <c r="F271" s="4"/>
    </row>
    <row r="272" spans="4:6" ht="12.75">
      <c r="D272" s="3"/>
      <c r="E272" s="4"/>
      <c r="F272" s="4"/>
    </row>
    <row r="273" spans="4:6" ht="12.75">
      <c r="D273" s="3"/>
      <c r="E273" s="4"/>
      <c r="F273" s="4"/>
    </row>
    <row r="274" spans="4:6" ht="12.75">
      <c r="D274" s="3"/>
      <c r="E274" s="4"/>
      <c r="F274" s="4"/>
    </row>
    <row r="275" spans="4:6" ht="12.75">
      <c r="D275" s="3"/>
      <c r="E275" s="4"/>
      <c r="F275" s="4"/>
    </row>
    <row r="276" spans="4:6" ht="12.75">
      <c r="D276" s="3"/>
      <c r="E276" s="4"/>
      <c r="F276" s="4"/>
    </row>
    <row r="277" spans="4:6" ht="12.75">
      <c r="D277" s="3"/>
      <c r="E277" s="4"/>
      <c r="F277" s="4"/>
    </row>
    <row r="278" spans="4:6" ht="12.75">
      <c r="D278" s="3"/>
      <c r="E278" s="4"/>
      <c r="F278" s="4"/>
    </row>
    <row r="279" spans="4:6" ht="12.75">
      <c r="D279" s="3"/>
      <c r="E279" s="4"/>
      <c r="F279" s="4"/>
    </row>
    <row r="280" spans="4:6" ht="12.75">
      <c r="D280" s="3"/>
      <c r="E280" s="4"/>
      <c r="F280" s="4"/>
    </row>
    <row r="281" spans="4:6" ht="12.75">
      <c r="D281" s="3"/>
      <c r="E281" s="4"/>
      <c r="F281" s="4"/>
    </row>
    <row r="282" spans="4:6" ht="12.75">
      <c r="D282" s="3"/>
      <c r="E282" s="4"/>
      <c r="F282" s="4"/>
    </row>
    <row r="283" spans="4:6" ht="12.75">
      <c r="D283" s="3"/>
      <c r="E283" s="4"/>
      <c r="F283" s="4"/>
    </row>
  </sheetData>
  <sheetProtection/>
  <mergeCells count="361">
    <mergeCell ref="H167:H168"/>
    <mergeCell ref="H156:H157"/>
    <mergeCell ref="H101:H102"/>
    <mergeCell ref="G167:G168"/>
    <mergeCell ref="B164:B165"/>
    <mergeCell ref="E144:E145"/>
    <mergeCell ref="F141:F142"/>
    <mergeCell ref="F144:F145"/>
    <mergeCell ref="F164:F165"/>
    <mergeCell ref="C129:H132"/>
    <mergeCell ref="B1:H1"/>
    <mergeCell ref="B2:H2"/>
    <mergeCell ref="F184:G184"/>
    <mergeCell ref="B50:B51"/>
    <mergeCell ref="E50:E51"/>
    <mergeCell ref="F50:F51"/>
    <mergeCell ref="G50:G51"/>
    <mergeCell ref="H50:H51"/>
    <mergeCell ref="B44:B45"/>
    <mergeCell ref="E44:E45"/>
    <mergeCell ref="F44:F45"/>
    <mergeCell ref="G44:G45"/>
    <mergeCell ref="H44:H45"/>
    <mergeCell ref="C46:H48"/>
    <mergeCell ref="B120:B121"/>
    <mergeCell ref="G120:G121"/>
    <mergeCell ref="C107:E107"/>
    <mergeCell ref="B78:C78"/>
    <mergeCell ref="B57:H57"/>
    <mergeCell ref="C74:E74"/>
    <mergeCell ref="F135:G135"/>
    <mergeCell ref="F126:F128"/>
    <mergeCell ref="E126:E128"/>
    <mergeCell ref="E156:E157"/>
    <mergeCell ref="B125:H125"/>
    <mergeCell ref="B52:H52"/>
    <mergeCell ref="B59:H59"/>
    <mergeCell ref="F117:F118"/>
    <mergeCell ref="E114:E115"/>
    <mergeCell ref="E117:E118"/>
    <mergeCell ref="C134:E134"/>
    <mergeCell ref="B133:H133"/>
    <mergeCell ref="F147:F148"/>
    <mergeCell ref="F91:F93"/>
    <mergeCell ref="B123:B124"/>
    <mergeCell ref="B159:B162"/>
    <mergeCell ref="B126:B127"/>
    <mergeCell ref="B114:B115"/>
    <mergeCell ref="F120:F121"/>
    <mergeCell ref="F123:F124"/>
    <mergeCell ref="E141:E142"/>
    <mergeCell ref="B176:B183"/>
    <mergeCell ref="C178:G178"/>
    <mergeCell ref="C179:G179"/>
    <mergeCell ref="C180:G180"/>
    <mergeCell ref="C181:G181"/>
    <mergeCell ref="C182:G182"/>
    <mergeCell ref="C183:G183"/>
    <mergeCell ref="C176:G176"/>
    <mergeCell ref="E171:E172"/>
    <mergeCell ref="F171:F172"/>
    <mergeCell ref="G171:G172"/>
    <mergeCell ref="F175:G175"/>
    <mergeCell ref="C177:G177"/>
    <mergeCell ref="H171:H172"/>
    <mergeCell ref="C174:E174"/>
    <mergeCell ref="B173:H173"/>
    <mergeCell ref="B171:B172"/>
    <mergeCell ref="F167:F168"/>
    <mergeCell ref="F114:F115"/>
    <mergeCell ref="B167:B168"/>
    <mergeCell ref="B156:B157"/>
    <mergeCell ref="E167:E168"/>
    <mergeCell ref="F156:F157"/>
    <mergeCell ref="F159:F162"/>
    <mergeCell ref="B122:H122"/>
    <mergeCell ref="E123:E124"/>
    <mergeCell ref="B144:B145"/>
    <mergeCell ref="G144:G145"/>
    <mergeCell ref="B141:B142"/>
    <mergeCell ref="G141:G142"/>
    <mergeCell ref="B147:B148"/>
    <mergeCell ref="E147:E148"/>
    <mergeCell ref="H141:H142"/>
    <mergeCell ref="G147:G148"/>
    <mergeCell ref="B143:H143"/>
    <mergeCell ref="B146:H146"/>
    <mergeCell ref="H144:H145"/>
    <mergeCell ref="B21:B22"/>
    <mergeCell ref="G21:G22"/>
    <mergeCell ref="J21:J22"/>
    <mergeCell ref="H21:H22"/>
    <mergeCell ref="J18:J19"/>
    <mergeCell ref="F21:F22"/>
    <mergeCell ref="E21:E22"/>
    <mergeCell ref="C33:H35"/>
    <mergeCell ref="F25:G25"/>
    <mergeCell ref="B31:B32"/>
    <mergeCell ref="E31:E32"/>
    <mergeCell ref="F31:F32"/>
    <mergeCell ref="G31:G32"/>
    <mergeCell ref="H31:H32"/>
    <mergeCell ref="B28:H28"/>
    <mergeCell ref="J33:J35"/>
    <mergeCell ref="E10:E13"/>
    <mergeCell ref="B4:H4"/>
    <mergeCell ref="F10:F13"/>
    <mergeCell ref="F18:F19"/>
    <mergeCell ref="F15:F16"/>
    <mergeCell ref="B7:H7"/>
    <mergeCell ref="B9:H9"/>
    <mergeCell ref="B23:H23"/>
    <mergeCell ref="C24:E24"/>
    <mergeCell ref="G10:G13"/>
    <mergeCell ref="H10:H13"/>
    <mergeCell ref="B10:B13"/>
    <mergeCell ref="B18:B19"/>
    <mergeCell ref="G18:G19"/>
    <mergeCell ref="B15:B16"/>
    <mergeCell ref="G15:G16"/>
    <mergeCell ref="H18:H19"/>
    <mergeCell ref="H15:H16"/>
    <mergeCell ref="E18:E19"/>
    <mergeCell ref="E15:E16"/>
    <mergeCell ref="B17:H17"/>
    <mergeCell ref="B14:H14"/>
    <mergeCell ref="B20:H20"/>
    <mergeCell ref="J161:J162"/>
    <mergeCell ref="J153:J154"/>
    <mergeCell ref="J141:J142"/>
    <mergeCell ref="F150:F151"/>
    <mergeCell ref="H153:H154"/>
    <mergeCell ref="B150:B151"/>
    <mergeCell ref="G150:G151"/>
    <mergeCell ref="H150:H151"/>
    <mergeCell ref="B153:B154"/>
    <mergeCell ref="G156:G157"/>
    <mergeCell ref="G153:G154"/>
    <mergeCell ref="E159:E162"/>
    <mergeCell ref="B158:H158"/>
    <mergeCell ref="B36:H36"/>
    <mergeCell ref="L59:L60"/>
    <mergeCell ref="K68:K69"/>
    <mergeCell ref="K59:K60"/>
    <mergeCell ref="G159:G162"/>
    <mergeCell ref="G126:G128"/>
    <mergeCell ref="H126:H128"/>
    <mergeCell ref="H123:H124"/>
    <mergeCell ref="H91:H93"/>
    <mergeCell ref="L153:L154"/>
    <mergeCell ref="K141:K142"/>
    <mergeCell ref="L123:L124"/>
    <mergeCell ref="L120:L121"/>
    <mergeCell ref="L117:L118"/>
    <mergeCell ref="J150:J151"/>
    <mergeCell ref="J144:J145"/>
    <mergeCell ref="H147:H148"/>
    <mergeCell ref="J123:J124"/>
    <mergeCell ref="G123:G124"/>
    <mergeCell ref="H120:H121"/>
    <mergeCell ref="L88:L90"/>
    <mergeCell ref="G101:G102"/>
    <mergeCell ref="J119:J121"/>
    <mergeCell ref="K117:K118"/>
    <mergeCell ref="J111:J112"/>
    <mergeCell ref="H114:H115"/>
    <mergeCell ref="N82:N83"/>
    <mergeCell ref="M82:M83"/>
    <mergeCell ref="K82:K83"/>
    <mergeCell ref="L82:L83"/>
    <mergeCell ref="L15:L16"/>
    <mergeCell ref="K15:K16"/>
    <mergeCell ref="N15:N16"/>
    <mergeCell ref="M15:M16"/>
    <mergeCell ref="M79:M80"/>
    <mergeCell ref="N59:N60"/>
    <mergeCell ref="E37:E38"/>
    <mergeCell ref="E60:E63"/>
    <mergeCell ref="F60:F63"/>
    <mergeCell ref="B65:B66"/>
    <mergeCell ref="B68:B69"/>
    <mergeCell ref="G68:G69"/>
    <mergeCell ref="B60:B63"/>
    <mergeCell ref="F65:F66"/>
    <mergeCell ref="B37:B38"/>
    <mergeCell ref="F37:F38"/>
    <mergeCell ref="E65:E66"/>
    <mergeCell ref="B30:H30"/>
    <mergeCell ref="L18:L19"/>
    <mergeCell ref="K18:K19"/>
    <mergeCell ref="M18:M19"/>
    <mergeCell ref="N18:N19"/>
    <mergeCell ref="L21:L22"/>
    <mergeCell ref="K21:K22"/>
    <mergeCell ref="N21:N22"/>
    <mergeCell ref="M21:M22"/>
    <mergeCell ref="M59:M60"/>
    <mergeCell ref="N68:N69"/>
    <mergeCell ref="M68:M69"/>
    <mergeCell ref="L68:L69"/>
    <mergeCell ref="K79:K80"/>
    <mergeCell ref="N79:N80"/>
    <mergeCell ref="L79:L80"/>
    <mergeCell ref="M164:M165"/>
    <mergeCell ref="M161:M162"/>
    <mergeCell ref="N161:N162"/>
    <mergeCell ref="K158:K159"/>
    <mergeCell ref="N158:N159"/>
    <mergeCell ref="M158:M159"/>
    <mergeCell ref="L164:L165"/>
    <mergeCell ref="K164:K165"/>
    <mergeCell ref="N164:N165"/>
    <mergeCell ref="L158:L159"/>
    <mergeCell ref="L161:L162"/>
    <mergeCell ref="K161:K162"/>
    <mergeCell ref="K120:K121"/>
    <mergeCell ref="N120:N121"/>
    <mergeCell ref="M120:M121"/>
    <mergeCell ref="M144:M145"/>
    <mergeCell ref="N144:N145"/>
    <mergeCell ref="K144:K145"/>
    <mergeCell ref="L144:L145"/>
    <mergeCell ref="L150:L151"/>
    <mergeCell ref="K153:K154"/>
    <mergeCell ref="N153:N154"/>
    <mergeCell ref="M153:M154"/>
    <mergeCell ref="M150:M151"/>
    <mergeCell ref="K150:K151"/>
    <mergeCell ref="N150:N151"/>
    <mergeCell ref="N141:N142"/>
    <mergeCell ref="L138:L139"/>
    <mergeCell ref="K138:K139"/>
    <mergeCell ref="N138:N139"/>
    <mergeCell ref="K123:K124"/>
    <mergeCell ref="N123:N124"/>
    <mergeCell ref="M141:M142"/>
    <mergeCell ref="M138:M139"/>
    <mergeCell ref="M123:M124"/>
    <mergeCell ref="L141:L142"/>
    <mergeCell ref="N100:N104"/>
    <mergeCell ref="K100:K104"/>
    <mergeCell ref="M88:M90"/>
    <mergeCell ref="M100:M104"/>
    <mergeCell ref="K88:K90"/>
    <mergeCell ref="L111:L112"/>
    <mergeCell ref="L100:L104"/>
    <mergeCell ref="N88:N90"/>
    <mergeCell ref="N117:N118"/>
    <mergeCell ref="M117:M118"/>
    <mergeCell ref="M114:M115"/>
    <mergeCell ref="N111:N112"/>
    <mergeCell ref="K111:K112"/>
    <mergeCell ref="K114:K115"/>
    <mergeCell ref="N114:N115"/>
    <mergeCell ref="M111:M112"/>
    <mergeCell ref="L114:L115"/>
    <mergeCell ref="J113:J115"/>
    <mergeCell ref="F71:F72"/>
    <mergeCell ref="G71:G72"/>
    <mergeCell ref="H71:H72"/>
    <mergeCell ref="B71:B72"/>
    <mergeCell ref="B73:H73"/>
    <mergeCell ref="G114:G115"/>
    <mergeCell ref="J87:J89"/>
    <mergeCell ref="J95:J98"/>
    <mergeCell ref="J91:J93"/>
    <mergeCell ref="B119:H119"/>
    <mergeCell ref="B82:B83"/>
    <mergeCell ref="G82:G83"/>
    <mergeCell ref="G91:G93"/>
    <mergeCell ref="B91:B93"/>
    <mergeCell ref="B117:B118"/>
    <mergeCell ref="G117:G118"/>
    <mergeCell ref="H117:H118"/>
    <mergeCell ref="H95:H98"/>
    <mergeCell ref="G95:G98"/>
    <mergeCell ref="F95:F98"/>
    <mergeCell ref="E95:E98"/>
    <mergeCell ref="B95:B98"/>
    <mergeCell ref="C103:H105"/>
    <mergeCell ref="B106:H106"/>
    <mergeCell ref="B113:H113"/>
    <mergeCell ref="B116:H116"/>
    <mergeCell ref="B84:H84"/>
    <mergeCell ref="H88:H89"/>
    <mergeCell ref="B88:B89"/>
    <mergeCell ref="F88:F89"/>
    <mergeCell ref="G88:G89"/>
    <mergeCell ref="B111:H111"/>
    <mergeCell ref="B101:B102"/>
    <mergeCell ref="E88:E89"/>
    <mergeCell ref="J168:J172"/>
    <mergeCell ref="J10:J13"/>
    <mergeCell ref="J14:J16"/>
    <mergeCell ref="B85:B86"/>
    <mergeCell ref="J84:J86"/>
    <mergeCell ref="E85:E86"/>
    <mergeCell ref="H85:H86"/>
    <mergeCell ref="G85:G86"/>
    <mergeCell ref="F85:F86"/>
    <mergeCell ref="B155:H155"/>
    <mergeCell ref="B163:H163"/>
    <mergeCell ref="B166:H166"/>
    <mergeCell ref="B170:H170"/>
    <mergeCell ref="J156:J159"/>
    <mergeCell ref="J147:J148"/>
    <mergeCell ref="H164:H165"/>
    <mergeCell ref="H159:H162"/>
    <mergeCell ref="E164:E165"/>
    <mergeCell ref="G164:G165"/>
    <mergeCell ref="C169:H169"/>
    <mergeCell ref="B49:H49"/>
    <mergeCell ref="E120:E121"/>
    <mergeCell ref="F108:G108"/>
    <mergeCell ref="J101:J102"/>
    <mergeCell ref="J164:J166"/>
    <mergeCell ref="E71:E72"/>
    <mergeCell ref="C75:E75"/>
    <mergeCell ref="B99:H99"/>
    <mergeCell ref="B140:H140"/>
    <mergeCell ref="B138:H138"/>
    <mergeCell ref="B90:H90"/>
    <mergeCell ref="B79:H79"/>
    <mergeCell ref="B81:H81"/>
    <mergeCell ref="B100:H100"/>
    <mergeCell ref="B70:H70"/>
    <mergeCell ref="B67:H67"/>
    <mergeCell ref="H68:H69"/>
    <mergeCell ref="E82:E83"/>
    <mergeCell ref="E91:E93"/>
    <mergeCell ref="F82:F83"/>
    <mergeCell ref="F101:F102"/>
    <mergeCell ref="E101:E102"/>
    <mergeCell ref="B87:H87"/>
    <mergeCell ref="H82:H83"/>
    <mergeCell ref="E150:E151"/>
    <mergeCell ref="E153:E154"/>
    <mergeCell ref="B149:H149"/>
    <mergeCell ref="B152:H152"/>
    <mergeCell ref="F153:F154"/>
    <mergeCell ref="B94:H94"/>
    <mergeCell ref="J37:J38"/>
    <mergeCell ref="G60:G63"/>
    <mergeCell ref="J79:J80"/>
    <mergeCell ref="H60:H63"/>
    <mergeCell ref="C53:E53"/>
    <mergeCell ref="B64:H64"/>
    <mergeCell ref="H37:H38"/>
    <mergeCell ref="G37:G38"/>
    <mergeCell ref="E68:E69"/>
    <mergeCell ref="G65:G66"/>
    <mergeCell ref="F54:G54"/>
    <mergeCell ref="F76:G76"/>
    <mergeCell ref="J68:J69"/>
    <mergeCell ref="J65:J66"/>
    <mergeCell ref="C39:H41"/>
    <mergeCell ref="J60:J63"/>
    <mergeCell ref="J70:J72"/>
    <mergeCell ref="F68:F69"/>
    <mergeCell ref="B43:H43"/>
    <mergeCell ref="H65:H66"/>
  </mergeCells>
  <dataValidations count="33">
    <dataValidation showInputMessage="1" showErrorMessage="1" sqref="F174 F134 F107 F74:F75 F53 F24"/>
    <dataValidation type="list" allowBlank="1" showInputMessage="1" showErrorMessage="1" sqref="E171:E172">
      <formula1>$C$171:$C$172</formula1>
    </dataValidation>
    <dataValidation type="list" allowBlank="1" showInputMessage="1" showErrorMessage="1" sqref="E144:E145">
      <formula1>$C$144:$C$145</formula1>
    </dataValidation>
    <dataValidation type="list" allowBlank="1" showInputMessage="1" showErrorMessage="1" sqref="E150:E151">
      <formula1>$C$150:$C$151</formula1>
    </dataValidation>
    <dataValidation type="list" allowBlank="1" showInputMessage="1" showErrorMessage="1" sqref="E153:E154">
      <formula1>$C$153:$C$154</formula1>
    </dataValidation>
    <dataValidation type="list" allowBlank="1" showInputMessage="1" showErrorMessage="1" sqref="E156:E157">
      <formula1>$C$156:$C$157</formula1>
    </dataValidation>
    <dataValidation type="list" allowBlank="1" showInputMessage="1" showErrorMessage="1" sqref="E159:E162">
      <formula1>$C$159:$C$162</formula1>
    </dataValidation>
    <dataValidation type="list" allowBlank="1" showInputMessage="1" showErrorMessage="1" sqref="E164:E165 E167:E168">
      <formula1>$C$164:$C$165</formula1>
    </dataValidation>
    <dataValidation type="list" allowBlank="1" showInputMessage="1" showErrorMessage="1" sqref="E141:E142">
      <formula1>$C$141:$C$142</formula1>
    </dataValidation>
    <dataValidation type="list" allowBlank="1" showInputMessage="1" showErrorMessage="1" sqref="E147:E148">
      <formula1>$C$147:$C$148</formula1>
    </dataValidation>
    <dataValidation type="list" allowBlank="1" showInputMessage="1" showErrorMessage="1" sqref="E114:E115">
      <formula1>$C$114:$C$115</formula1>
    </dataValidation>
    <dataValidation type="list" allowBlank="1" showInputMessage="1" showErrorMessage="1" sqref="E117:E118">
      <formula1>$C$117:$C$118</formula1>
    </dataValidation>
    <dataValidation type="list" allowBlank="1" showInputMessage="1" showErrorMessage="1" sqref="E120:E121">
      <formula1>$C$120:$C$121</formula1>
    </dataValidation>
    <dataValidation type="list" allowBlank="1" showInputMessage="1" showErrorMessage="1" sqref="E123:E124">
      <formula1>$C$123:$C$124</formula1>
    </dataValidation>
    <dataValidation type="list" allowBlank="1" showInputMessage="1" showErrorMessage="1" sqref="E126:E128">
      <formula1>$C$126:$C$128</formula1>
    </dataValidation>
    <dataValidation type="list" allowBlank="1" showInputMessage="1" showErrorMessage="1" sqref="E101">
      <formula1>$C$101:$C$102</formula1>
    </dataValidation>
    <dataValidation type="list" allowBlank="1" showInputMessage="1" showErrorMessage="1" sqref="E44">
      <formula1>$C$44:$C$45</formula1>
    </dataValidation>
    <dataValidation type="list" allowBlank="1" showInputMessage="1" showErrorMessage="1" sqref="E91:E93">
      <formula1>$C$91:$C$93</formula1>
    </dataValidation>
    <dataValidation type="list" allowBlank="1" showInputMessage="1" showErrorMessage="1" sqref="E88">
      <formula1>$C$88:$C$89</formula1>
    </dataValidation>
    <dataValidation type="list" allowBlank="1" showInputMessage="1" showErrorMessage="1" sqref="E82:E83">
      <formula1>$C$82:$C$83</formula1>
    </dataValidation>
    <dataValidation type="list" allowBlank="1" showInputMessage="1" showErrorMessage="1" sqref="E85">
      <formula1>$C$85:$C$86</formula1>
    </dataValidation>
    <dataValidation type="list" allowBlank="1" showInputMessage="1" showErrorMessage="1" sqref="E71">
      <formula1>$C$71:$C$72</formula1>
    </dataValidation>
    <dataValidation type="list" allowBlank="1" showInputMessage="1" showErrorMessage="1" sqref="E60:E63">
      <formula1>$C$60:$C$63</formula1>
    </dataValidation>
    <dataValidation type="list" allowBlank="1" showInputMessage="1" showErrorMessage="1" sqref="E65:E66">
      <formula1>$C$65:$C$66</formula1>
    </dataValidation>
    <dataValidation type="list" allowBlank="1" showInputMessage="1" showErrorMessage="1" sqref="E68:E69">
      <formula1>$C$68:$C$69</formula1>
    </dataValidation>
    <dataValidation type="list" allowBlank="1" showInputMessage="1" showErrorMessage="1" sqref="E50">
      <formula1>$C$50:$C$51</formula1>
    </dataValidation>
    <dataValidation type="list" allowBlank="1" showInputMessage="1" showErrorMessage="1" sqref="E37:E38">
      <formula1>$C$37:$C$38</formula1>
    </dataValidation>
    <dataValidation type="list" allowBlank="1" showInputMessage="1" showErrorMessage="1" sqref="E95">
      <formula1>$C$95:$C$98</formula1>
    </dataValidation>
    <dataValidation type="list" allowBlank="1" showInputMessage="1" showErrorMessage="1" sqref="E31">
      <formula1>$C$31:$C$32</formula1>
    </dataValidation>
    <dataValidation type="list" allowBlank="1" showInputMessage="1" showErrorMessage="1" sqref="E15:E16">
      <formula1>$C$15:$C$16</formula1>
    </dataValidation>
    <dataValidation type="list" allowBlank="1" showInputMessage="1" showErrorMessage="1" sqref="E18:E19">
      <formula1>$C$18:$C$19</formula1>
    </dataValidation>
    <dataValidation type="list" allowBlank="1" showInputMessage="1" showErrorMessage="1" sqref="E21:E22">
      <formula1>$C$21:$C$22</formula1>
    </dataValidation>
    <dataValidation type="list" allowBlank="1" showInputMessage="1" showErrorMessage="1" sqref="E10:E13">
      <formula1>$C$10:$C$13</formula1>
    </dataValidation>
  </dataValidations>
  <printOptions gridLines="1"/>
  <pageMargins left="0.5" right="0.5" top="0.55" bottom="0.52" header="0.3" footer="0.3"/>
  <pageSetup fitToHeight="20" horizontalDpi="600" verticalDpi="600" orientation="portrait" scale="78" r:id="rId1"/>
  <rowBreaks count="7" manualBreakCount="7">
    <brk id="25" max="8" man="1"/>
    <brk id="54" max="255" man="1"/>
    <brk id="76" max="255" man="1"/>
    <brk id="99" max="8" man="1"/>
    <brk id="108" max="255" man="1"/>
    <brk id="135" max="8" man="1"/>
    <brk id="162" max="8" man="1"/>
  </rowBreaks>
</worksheet>
</file>

<file path=xl/worksheets/sheet3.xml><?xml version="1.0" encoding="utf-8"?>
<worksheet xmlns="http://schemas.openxmlformats.org/spreadsheetml/2006/main" xmlns:r="http://schemas.openxmlformats.org/officeDocument/2006/relationships">
  <dimension ref="A1:BO154"/>
  <sheetViews>
    <sheetView zoomScale="145" zoomScaleNormal="145" zoomScaleSheetLayoutView="115" workbookViewId="0" topLeftCell="A5">
      <selection activeCell="B5" sqref="B5:E5"/>
    </sheetView>
  </sheetViews>
  <sheetFormatPr defaultColWidth="9.140625" defaultRowHeight="12.75"/>
  <cols>
    <col min="1" max="1" width="5.7109375" style="0" customWidth="1"/>
    <col min="2" max="5" width="22.7109375" style="0" customWidth="1"/>
    <col min="6" max="6" width="5.57421875" style="0" customWidth="1"/>
  </cols>
  <sheetData>
    <row r="1" spans="1:18" s="170" customFormat="1" ht="18">
      <c r="A1" s="172"/>
      <c r="B1" s="228" t="s">
        <v>30</v>
      </c>
      <c r="C1" s="228"/>
      <c r="D1" s="228"/>
      <c r="E1" s="228"/>
      <c r="F1" s="211"/>
      <c r="G1" s="211"/>
      <c r="H1" s="211"/>
      <c r="I1" s="218"/>
      <c r="J1" s="218"/>
      <c r="K1" s="218"/>
      <c r="L1" s="218"/>
      <c r="M1" s="218"/>
      <c r="N1" s="218"/>
      <c r="O1" s="218"/>
      <c r="P1" s="218"/>
      <c r="Q1" s="218"/>
      <c r="R1" s="218"/>
    </row>
    <row r="2" spans="1:18" s="170" customFormat="1" ht="18.75" customHeight="1">
      <c r="A2" s="172"/>
      <c r="B2" s="445" t="s">
        <v>95</v>
      </c>
      <c r="C2" s="445"/>
      <c r="D2" s="445"/>
      <c r="E2" s="445"/>
      <c r="F2" s="172"/>
      <c r="G2" s="172"/>
      <c r="H2" s="172"/>
      <c r="I2" s="172"/>
      <c r="J2" s="172"/>
      <c r="K2" s="172"/>
      <c r="L2" s="172"/>
      <c r="M2" s="172"/>
      <c r="N2" s="172"/>
      <c r="O2" s="172"/>
      <c r="P2" s="172"/>
      <c r="Q2" s="172"/>
      <c r="R2" s="172"/>
    </row>
    <row r="3" spans="1:18" ht="28.5" customHeight="1" thickBot="1">
      <c r="A3" s="172"/>
      <c r="B3" s="208" t="s">
        <v>143</v>
      </c>
      <c r="C3" s="172"/>
      <c r="D3" s="172"/>
      <c r="E3" s="172"/>
      <c r="F3" s="172"/>
      <c r="G3" s="172"/>
      <c r="H3" s="172"/>
      <c r="I3" s="172"/>
      <c r="J3" s="172"/>
      <c r="K3" s="172"/>
      <c r="L3" s="172"/>
      <c r="M3" s="172"/>
      <c r="N3" s="172"/>
      <c r="O3" s="172"/>
      <c r="P3" s="172"/>
      <c r="Q3" s="172"/>
      <c r="R3" s="172"/>
    </row>
    <row r="4" spans="1:18" s="170" customFormat="1" ht="59.25" customHeight="1" thickBot="1">
      <c r="A4" s="172"/>
      <c r="B4" s="442" t="s">
        <v>144</v>
      </c>
      <c r="C4" s="443"/>
      <c r="D4" s="443"/>
      <c r="E4" s="444"/>
      <c r="F4" s="172"/>
      <c r="G4" s="172"/>
      <c r="H4" s="172"/>
      <c r="I4" s="172"/>
      <c r="J4" s="172"/>
      <c r="K4" s="172"/>
      <c r="L4" s="172"/>
      <c r="M4" s="172"/>
      <c r="N4" s="172"/>
      <c r="O4" s="172"/>
      <c r="P4" s="172"/>
      <c r="Q4" s="172"/>
      <c r="R4" s="172"/>
    </row>
    <row r="5" spans="1:18" ht="12.75" customHeight="1">
      <c r="A5" s="172"/>
      <c r="B5" s="422"/>
      <c r="C5" s="422"/>
      <c r="D5" s="422"/>
      <c r="E5" s="422"/>
      <c r="F5" s="172"/>
      <c r="G5" s="172"/>
      <c r="H5" s="172"/>
      <c r="I5" s="172"/>
      <c r="J5" s="172"/>
      <c r="K5" s="172"/>
      <c r="L5" s="172"/>
      <c r="M5" s="172"/>
      <c r="N5" s="172"/>
      <c r="O5" s="172"/>
      <c r="P5" s="172"/>
      <c r="Q5" s="172"/>
      <c r="R5" s="172"/>
    </row>
    <row r="6" spans="1:18" ht="41.25" customHeight="1" thickBot="1">
      <c r="A6" s="172"/>
      <c r="B6" s="398" t="s">
        <v>57</v>
      </c>
      <c r="C6" s="398"/>
      <c r="D6" s="398"/>
      <c r="E6" s="398"/>
      <c r="F6" s="172"/>
      <c r="G6" s="172"/>
      <c r="H6" s="172"/>
      <c r="I6" s="172"/>
      <c r="J6" s="172"/>
      <c r="K6" s="172"/>
      <c r="L6" s="172"/>
      <c r="M6" s="172"/>
      <c r="N6" s="172"/>
      <c r="O6" s="172"/>
      <c r="P6" s="172"/>
      <c r="Q6" s="172"/>
      <c r="R6" s="172"/>
    </row>
    <row r="7" spans="1:18" s="43" customFormat="1" ht="37.5" customHeight="1">
      <c r="A7" s="175"/>
      <c r="B7" s="401"/>
      <c r="C7" s="402"/>
      <c r="D7" s="402"/>
      <c r="E7" s="403"/>
      <c r="F7" s="175"/>
      <c r="G7" s="175"/>
      <c r="H7" s="175"/>
      <c r="I7" s="175"/>
      <c r="J7" s="175"/>
      <c r="K7" s="175"/>
      <c r="L7" s="175"/>
      <c r="M7" s="175"/>
      <c r="N7" s="175"/>
      <c r="O7" s="175"/>
      <c r="P7" s="175"/>
      <c r="Q7" s="175"/>
      <c r="R7" s="175"/>
    </row>
    <row r="8" spans="1:18" s="43" customFormat="1" ht="37.5" customHeight="1">
      <c r="A8" s="175"/>
      <c r="B8" s="404"/>
      <c r="C8" s="405"/>
      <c r="D8" s="405"/>
      <c r="E8" s="406"/>
      <c r="F8" s="175"/>
      <c r="G8" s="175"/>
      <c r="H8" s="175"/>
      <c r="I8" s="175"/>
      <c r="J8" s="175"/>
      <c r="K8" s="175"/>
      <c r="L8" s="175"/>
      <c r="M8" s="175"/>
      <c r="N8" s="175"/>
      <c r="O8" s="175"/>
      <c r="P8" s="175"/>
      <c r="Q8" s="175"/>
      <c r="R8" s="175"/>
    </row>
    <row r="9" spans="1:18" s="43" customFormat="1" ht="37.5" customHeight="1">
      <c r="A9" s="175"/>
      <c r="B9" s="404"/>
      <c r="C9" s="405"/>
      <c r="D9" s="405"/>
      <c r="E9" s="406"/>
      <c r="F9" s="175"/>
      <c r="G9" s="175"/>
      <c r="H9" s="175"/>
      <c r="I9" s="175"/>
      <c r="J9" s="175"/>
      <c r="K9" s="175"/>
      <c r="L9" s="175"/>
      <c r="M9" s="175"/>
      <c r="N9" s="175"/>
      <c r="O9" s="175"/>
      <c r="P9" s="175"/>
      <c r="Q9" s="175"/>
      <c r="R9" s="175"/>
    </row>
    <row r="10" spans="1:18" s="43" customFormat="1" ht="37.5" customHeight="1" thickBot="1">
      <c r="A10" s="175"/>
      <c r="B10" s="407"/>
      <c r="C10" s="408"/>
      <c r="D10" s="408"/>
      <c r="E10" s="409"/>
      <c r="F10" s="175"/>
      <c r="G10" s="175"/>
      <c r="H10" s="175"/>
      <c r="I10" s="175"/>
      <c r="J10" s="175"/>
      <c r="K10" s="175"/>
      <c r="L10" s="175"/>
      <c r="M10" s="175"/>
      <c r="N10" s="175"/>
      <c r="O10" s="175"/>
      <c r="P10" s="175"/>
      <c r="Q10" s="175"/>
      <c r="R10" s="175"/>
    </row>
    <row r="11" spans="1:18" s="43" customFormat="1" ht="25.5" customHeight="1" thickBot="1">
      <c r="A11" s="175"/>
      <c r="B11" s="199"/>
      <c r="C11" s="175"/>
      <c r="D11" s="201" t="s">
        <v>139</v>
      </c>
      <c r="E11" s="207">
        <v>4</v>
      </c>
      <c r="F11" s="175"/>
      <c r="G11" s="175"/>
      <c r="H11" s="175"/>
      <c r="I11" s="175"/>
      <c r="J11" s="175"/>
      <c r="K11" s="175"/>
      <c r="L11" s="175"/>
      <c r="M11" s="175"/>
      <c r="N11" s="175"/>
      <c r="O11" s="175"/>
      <c r="P11" s="175"/>
      <c r="Q11" s="175"/>
      <c r="R11" s="175"/>
    </row>
    <row r="12" spans="1:18" ht="24" customHeight="1">
      <c r="A12" s="172"/>
      <c r="B12" s="399" t="s">
        <v>16</v>
      </c>
      <c r="C12" s="399"/>
      <c r="D12" s="399"/>
      <c r="E12" s="399"/>
      <c r="F12" s="172"/>
      <c r="G12" s="172"/>
      <c r="H12" s="172"/>
      <c r="I12" s="172"/>
      <c r="J12" s="172"/>
      <c r="K12" s="172"/>
      <c r="L12" s="172"/>
      <c r="M12" s="172"/>
      <c r="N12" s="172"/>
      <c r="O12" s="172"/>
      <c r="P12" s="172"/>
      <c r="Q12" s="172"/>
      <c r="R12" s="172"/>
    </row>
    <row r="13" spans="1:18" ht="36" customHeight="1" thickBot="1">
      <c r="A13" s="172"/>
      <c r="B13" s="400" t="s">
        <v>49</v>
      </c>
      <c r="C13" s="400"/>
      <c r="D13" s="400"/>
      <c r="E13" s="400"/>
      <c r="F13" s="172"/>
      <c r="G13" s="172"/>
      <c r="H13" s="172"/>
      <c r="I13" s="172"/>
      <c r="J13" s="172"/>
      <c r="K13" s="172"/>
      <c r="L13" s="172"/>
      <c r="M13" s="172"/>
      <c r="N13" s="172"/>
      <c r="O13" s="172"/>
      <c r="P13" s="172"/>
      <c r="Q13" s="172"/>
      <c r="R13" s="172"/>
    </row>
    <row r="14" spans="1:18" ht="37.5" customHeight="1">
      <c r="A14" s="172"/>
      <c r="B14" s="401"/>
      <c r="C14" s="402"/>
      <c r="D14" s="402"/>
      <c r="E14" s="403"/>
      <c r="F14" s="172"/>
      <c r="G14" s="172"/>
      <c r="H14" s="172"/>
      <c r="I14" s="172"/>
      <c r="J14" s="172"/>
      <c r="K14" s="172"/>
      <c r="L14" s="172"/>
      <c r="M14" s="172"/>
      <c r="N14" s="172"/>
      <c r="O14" s="172"/>
      <c r="P14" s="172"/>
      <c r="Q14" s="172"/>
      <c r="R14" s="172"/>
    </row>
    <row r="15" spans="1:18" s="170" customFormat="1" ht="37.5" customHeight="1">
      <c r="A15" s="172"/>
      <c r="B15" s="404"/>
      <c r="C15" s="405"/>
      <c r="D15" s="405"/>
      <c r="E15" s="406"/>
      <c r="F15" s="172"/>
      <c r="G15" s="172"/>
      <c r="H15" s="172"/>
      <c r="I15" s="172"/>
      <c r="J15" s="172"/>
      <c r="K15" s="172"/>
      <c r="L15" s="172"/>
      <c r="M15" s="172"/>
      <c r="N15" s="172"/>
      <c r="O15" s="172"/>
      <c r="P15" s="172"/>
      <c r="Q15" s="172"/>
      <c r="R15" s="172"/>
    </row>
    <row r="16" spans="1:18" s="170" customFormat="1" ht="37.5" customHeight="1">
      <c r="A16" s="172"/>
      <c r="B16" s="404"/>
      <c r="C16" s="405"/>
      <c r="D16" s="405"/>
      <c r="E16" s="406"/>
      <c r="F16" s="172"/>
      <c r="G16" s="172"/>
      <c r="H16" s="172"/>
      <c r="I16" s="172"/>
      <c r="J16" s="172"/>
      <c r="K16" s="172"/>
      <c r="L16" s="172"/>
      <c r="M16" s="172"/>
      <c r="N16" s="172"/>
      <c r="O16" s="172"/>
      <c r="P16" s="172"/>
      <c r="Q16" s="172"/>
      <c r="R16" s="172"/>
    </row>
    <row r="17" spans="1:18" s="170" customFormat="1" ht="37.5" customHeight="1" thickBot="1">
      <c r="A17" s="172"/>
      <c r="B17" s="407"/>
      <c r="C17" s="408"/>
      <c r="D17" s="408"/>
      <c r="E17" s="409"/>
      <c r="F17" s="172"/>
      <c r="G17" s="172"/>
      <c r="H17" s="172"/>
      <c r="I17" s="172"/>
      <c r="J17" s="172"/>
      <c r="K17" s="172"/>
      <c r="L17" s="172"/>
      <c r="M17" s="172"/>
      <c r="N17" s="172"/>
      <c r="O17" s="172"/>
      <c r="P17" s="172"/>
      <c r="Q17" s="172"/>
      <c r="R17" s="172"/>
    </row>
    <row r="18" spans="1:18" s="170" customFormat="1" ht="25.5" customHeight="1" thickBot="1">
      <c r="A18" s="172"/>
      <c r="B18" s="198"/>
      <c r="C18" s="198"/>
      <c r="D18" s="201" t="s">
        <v>139</v>
      </c>
      <c r="E18" s="207">
        <v>4</v>
      </c>
      <c r="F18" s="172"/>
      <c r="G18" s="172"/>
      <c r="H18" s="172"/>
      <c r="I18" s="172"/>
      <c r="J18" s="172"/>
      <c r="K18" s="172"/>
      <c r="L18" s="172"/>
      <c r="M18" s="172"/>
      <c r="N18" s="172"/>
      <c r="O18" s="172"/>
      <c r="P18" s="172"/>
      <c r="Q18" s="172"/>
      <c r="R18" s="172"/>
    </row>
    <row r="19" spans="1:18" ht="24" customHeight="1">
      <c r="A19" s="172"/>
      <c r="B19" s="432" t="s">
        <v>17</v>
      </c>
      <c r="C19" s="432"/>
      <c r="D19" s="432"/>
      <c r="E19" s="432"/>
      <c r="F19" s="172"/>
      <c r="G19" s="172"/>
      <c r="H19" s="172"/>
      <c r="I19" s="172"/>
      <c r="J19" s="172"/>
      <c r="K19" s="172"/>
      <c r="L19" s="172"/>
      <c r="M19" s="172"/>
      <c r="N19" s="172"/>
      <c r="O19" s="172"/>
      <c r="P19" s="172"/>
      <c r="Q19" s="172"/>
      <c r="R19" s="172"/>
    </row>
    <row r="20" spans="1:18" ht="33.75" customHeight="1" thickBot="1">
      <c r="A20" s="172"/>
      <c r="B20" s="411" t="s">
        <v>140</v>
      </c>
      <c r="C20" s="411"/>
      <c r="D20" s="411"/>
      <c r="E20" s="411"/>
      <c r="F20" s="172"/>
      <c r="G20" s="172"/>
      <c r="H20" s="172"/>
      <c r="I20" s="172"/>
      <c r="J20" s="172"/>
      <c r="K20" s="172"/>
      <c r="L20" s="172"/>
      <c r="M20" s="172"/>
      <c r="N20" s="172"/>
      <c r="O20" s="172"/>
      <c r="P20" s="172"/>
      <c r="Q20" s="172"/>
      <c r="R20" s="172"/>
    </row>
    <row r="21" spans="1:18" ht="37.5" customHeight="1">
      <c r="A21" s="172"/>
      <c r="B21" s="412"/>
      <c r="C21" s="413"/>
      <c r="D21" s="413"/>
      <c r="E21" s="414"/>
      <c r="F21" s="172"/>
      <c r="G21" s="172"/>
      <c r="H21" s="172"/>
      <c r="I21" s="172"/>
      <c r="J21" s="172"/>
      <c r="K21" s="172"/>
      <c r="L21" s="172"/>
      <c r="M21" s="172"/>
      <c r="N21" s="172"/>
      <c r="O21" s="172"/>
      <c r="P21" s="172"/>
      <c r="Q21" s="172"/>
      <c r="R21" s="172"/>
    </row>
    <row r="22" spans="1:18" s="170" customFormat="1" ht="37.5" customHeight="1">
      <c r="A22" s="172"/>
      <c r="B22" s="415"/>
      <c r="C22" s="416"/>
      <c r="D22" s="416"/>
      <c r="E22" s="417"/>
      <c r="F22" s="172"/>
      <c r="G22" s="172"/>
      <c r="H22" s="172"/>
      <c r="I22" s="172"/>
      <c r="J22" s="172"/>
      <c r="K22" s="172"/>
      <c r="L22" s="172"/>
      <c r="M22" s="172"/>
      <c r="N22" s="172"/>
      <c r="O22" s="172"/>
      <c r="P22" s="172"/>
      <c r="Q22" s="172"/>
      <c r="R22" s="172"/>
    </row>
    <row r="23" spans="1:18" s="170" customFormat="1" ht="37.5" customHeight="1">
      <c r="A23" s="172"/>
      <c r="B23" s="415"/>
      <c r="C23" s="416"/>
      <c r="D23" s="416"/>
      <c r="E23" s="417"/>
      <c r="F23" s="172"/>
      <c r="G23" s="172"/>
      <c r="H23" s="172"/>
      <c r="I23" s="172"/>
      <c r="J23" s="172"/>
      <c r="K23" s="172"/>
      <c r="L23" s="172"/>
      <c r="M23" s="172"/>
      <c r="N23" s="172"/>
      <c r="O23" s="172"/>
      <c r="P23" s="172"/>
      <c r="Q23" s="172"/>
      <c r="R23" s="172"/>
    </row>
    <row r="24" spans="1:18" s="170" customFormat="1" ht="37.5" customHeight="1" thickBot="1">
      <c r="A24" s="172"/>
      <c r="B24" s="418"/>
      <c r="C24" s="419"/>
      <c r="D24" s="419"/>
      <c r="E24" s="420"/>
      <c r="F24" s="172"/>
      <c r="G24" s="172"/>
      <c r="H24" s="172"/>
      <c r="I24" s="172"/>
      <c r="J24" s="172"/>
      <c r="K24" s="172"/>
      <c r="L24" s="172"/>
      <c r="M24" s="172"/>
      <c r="N24" s="172"/>
      <c r="O24" s="172"/>
      <c r="P24" s="172"/>
      <c r="Q24" s="172"/>
      <c r="R24" s="172"/>
    </row>
    <row r="25" spans="1:18" s="170" customFormat="1" ht="25.5" customHeight="1" thickBot="1">
      <c r="A25" s="172"/>
      <c r="B25" s="209"/>
      <c r="C25" s="209"/>
      <c r="D25" s="210" t="s">
        <v>139</v>
      </c>
      <c r="E25" s="207">
        <v>4</v>
      </c>
      <c r="F25" s="172"/>
      <c r="G25" s="172"/>
      <c r="H25" s="172"/>
      <c r="I25" s="172"/>
      <c r="J25" s="172"/>
      <c r="K25" s="172"/>
      <c r="L25" s="172"/>
      <c r="M25" s="172"/>
      <c r="N25" s="172"/>
      <c r="O25" s="172"/>
      <c r="P25" s="172"/>
      <c r="Q25" s="172"/>
      <c r="R25" s="172"/>
    </row>
    <row r="26" spans="1:18" ht="38.25" customHeight="1" thickBot="1">
      <c r="A26" s="172"/>
      <c r="B26" s="398" t="s">
        <v>141</v>
      </c>
      <c r="C26" s="398"/>
      <c r="D26" s="398"/>
      <c r="E26" s="421"/>
      <c r="F26" s="172"/>
      <c r="G26" s="172"/>
      <c r="H26" s="172"/>
      <c r="I26" s="172"/>
      <c r="J26" s="172"/>
      <c r="K26" s="172"/>
      <c r="L26" s="172"/>
      <c r="M26" s="172"/>
      <c r="N26" s="172"/>
      <c r="O26" s="172"/>
      <c r="P26" s="172"/>
      <c r="Q26" s="172"/>
      <c r="R26" s="172"/>
    </row>
    <row r="27" spans="1:18" ht="37.5" customHeight="1">
      <c r="A27" s="172"/>
      <c r="B27" s="401"/>
      <c r="C27" s="402"/>
      <c r="D27" s="402"/>
      <c r="E27" s="403"/>
      <c r="F27" s="172"/>
      <c r="G27" s="172"/>
      <c r="H27" s="172"/>
      <c r="I27" s="172"/>
      <c r="J27" s="172"/>
      <c r="K27" s="172"/>
      <c r="L27" s="172"/>
      <c r="M27" s="172"/>
      <c r="N27" s="172"/>
      <c r="O27" s="172"/>
      <c r="P27" s="172"/>
      <c r="Q27" s="172"/>
      <c r="R27" s="172"/>
    </row>
    <row r="28" spans="1:18" s="170" customFormat="1" ht="37.5" customHeight="1">
      <c r="A28" s="172"/>
      <c r="B28" s="404"/>
      <c r="C28" s="405"/>
      <c r="D28" s="405"/>
      <c r="E28" s="406"/>
      <c r="F28" s="172"/>
      <c r="G28" s="172"/>
      <c r="H28" s="172"/>
      <c r="I28" s="172"/>
      <c r="J28" s="172"/>
      <c r="K28" s="172"/>
      <c r="L28" s="172"/>
      <c r="M28" s="172"/>
      <c r="N28" s="172"/>
      <c r="O28" s="172"/>
      <c r="P28" s="172"/>
      <c r="Q28" s="172"/>
      <c r="R28" s="172"/>
    </row>
    <row r="29" spans="1:18" s="170" customFormat="1" ht="37.5" customHeight="1">
      <c r="A29" s="172"/>
      <c r="B29" s="404"/>
      <c r="C29" s="405"/>
      <c r="D29" s="405"/>
      <c r="E29" s="406"/>
      <c r="F29" s="172"/>
      <c r="G29" s="172"/>
      <c r="H29" s="172"/>
      <c r="I29" s="172"/>
      <c r="J29" s="172"/>
      <c r="K29" s="172"/>
      <c r="L29" s="172"/>
      <c r="M29" s="172"/>
      <c r="N29" s="172"/>
      <c r="O29" s="172"/>
      <c r="P29" s="172"/>
      <c r="Q29" s="172"/>
      <c r="R29" s="172"/>
    </row>
    <row r="30" spans="1:18" s="170" customFormat="1" ht="37.5" customHeight="1" thickBot="1">
      <c r="A30" s="172"/>
      <c r="B30" s="407"/>
      <c r="C30" s="408"/>
      <c r="D30" s="408"/>
      <c r="E30" s="409"/>
      <c r="F30" s="172"/>
      <c r="G30" s="172"/>
      <c r="H30" s="172"/>
      <c r="I30" s="172"/>
      <c r="J30" s="172"/>
      <c r="K30" s="172"/>
      <c r="L30" s="172"/>
      <c r="M30" s="172"/>
      <c r="N30" s="172"/>
      <c r="O30" s="172"/>
      <c r="P30" s="172"/>
      <c r="Q30" s="172"/>
      <c r="R30" s="172"/>
    </row>
    <row r="31" spans="1:18" s="170" customFormat="1" ht="25.5" customHeight="1" thickBot="1">
      <c r="A31" s="172"/>
      <c r="B31" s="198"/>
      <c r="C31" s="198"/>
      <c r="D31" s="201" t="s">
        <v>139</v>
      </c>
      <c r="E31" s="207">
        <v>4</v>
      </c>
      <c r="F31" s="172"/>
      <c r="G31" s="172"/>
      <c r="H31" s="172"/>
      <c r="I31" s="172"/>
      <c r="J31" s="172"/>
      <c r="K31" s="172"/>
      <c r="L31" s="172"/>
      <c r="M31" s="172"/>
      <c r="N31" s="172"/>
      <c r="O31" s="172"/>
      <c r="P31" s="172"/>
      <c r="Q31" s="172"/>
      <c r="R31" s="172"/>
    </row>
    <row r="32" spans="1:18" ht="24" customHeight="1">
      <c r="A32" s="174"/>
      <c r="B32" s="422" t="s">
        <v>18</v>
      </c>
      <c r="C32" s="422"/>
      <c r="D32" s="422"/>
      <c r="E32" s="422"/>
      <c r="F32" s="172"/>
      <c r="G32" s="172"/>
      <c r="H32" s="172"/>
      <c r="I32" s="172"/>
      <c r="J32" s="172"/>
      <c r="K32" s="172"/>
      <c r="L32" s="172"/>
      <c r="M32" s="172"/>
      <c r="N32" s="172"/>
      <c r="O32" s="172"/>
      <c r="P32" s="172"/>
      <c r="Q32" s="172"/>
      <c r="R32" s="172"/>
    </row>
    <row r="33" spans="1:67" s="30" customFormat="1" ht="72.75" customHeight="1">
      <c r="A33" s="173"/>
      <c r="B33" s="400" t="s">
        <v>50</v>
      </c>
      <c r="C33" s="400"/>
      <c r="D33" s="400"/>
      <c r="E33" s="400"/>
      <c r="F33" s="173"/>
      <c r="G33" s="173"/>
      <c r="H33" s="173"/>
      <c r="I33" s="173"/>
      <c r="J33" s="173"/>
      <c r="K33" s="173"/>
      <c r="L33" s="173"/>
      <c r="M33" s="173"/>
      <c r="N33" s="173"/>
      <c r="O33" s="173"/>
      <c r="P33" s="173"/>
      <c r="Q33" s="173"/>
      <c r="R33" s="173"/>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row>
    <row r="34" spans="1:67" ht="24" customHeight="1">
      <c r="A34" s="174"/>
      <c r="B34" s="410" t="s">
        <v>58</v>
      </c>
      <c r="C34" s="410"/>
      <c r="D34" s="410"/>
      <c r="E34" s="410"/>
      <c r="F34" s="174"/>
      <c r="G34" s="174"/>
      <c r="H34" s="174"/>
      <c r="I34" s="174"/>
      <c r="J34" s="174"/>
      <c r="K34" s="174"/>
      <c r="L34" s="174"/>
      <c r="M34" s="174"/>
      <c r="N34" s="174"/>
      <c r="O34" s="174"/>
      <c r="P34" s="174"/>
      <c r="Q34" s="174"/>
      <c r="R34" s="17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ht="87" customHeight="1" thickBot="1">
      <c r="A35" s="174"/>
      <c r="B35" s="410"/>
      <c r="C35" s="410"/>
      <c r="D35" s="410"/>
      <c r="E35" s="410"/>
      <c r="F35" s="174"/>
      <c r="G35" s="174"/>
      <c r="H35" s="174"/>
      <c r="I35" s="174"/>
      <c r="J35" s="174"/>
      <c r="K35" s="174"/>
      <c r="L35" s="174"/>
      <c r="M35" s="174"/>
      <c r="N35" s="174"/>
      <c r="O35" s="174"/>
      <c r="P35" s="174"/>
      <c r="Q35" s="174"/>
      <c r="R35" s="17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18" ht="37.5" customHeight="1">
      <c r="A36" s="172"/>
      <c r="B36" s="423"/>
      <c r="C36" s="424"/>
      <c r="D36" s="424"/>
      <c r="E36" s="425"/>
      <c r="F36" s="172"/>
      <c r="G36" s="172"/>
      <c r="H36" s="172"/>
      <c r="I36" s="172"/>
      <c r="J36" s="172"/>
      <c r="K36" s="172"/>
      <c r="L36" s="172"/>
      <c r="M36" s="172"/>
      <c r="N36" s="172"/>
      <c r="O36" s="172"/>
      <c r="P36" s="172"/>
      <c r="Q36" s="172"/>
      <c r="R36" s="172"/>
    </row>
    <row r="37" spans="1:18" s="170" customFormat="1" ht="37.5" customHeight="1">
      <c r="A37" s="172"/>
      <c r="B37" s="426"/>
      <c r="C37" s="427"/>
      <c r="D37" s="427"/>
      <c r="E37" s="428"/>
      <c r="F37" s="172"/>
      <c r="G37" s="172"/>
      <c r="H37" s="172"/>
      <c r="I37" s="172"/>
      <c r="J37" s="172"/>
      <c r="K37" s="172"/>
      <c r="L37" s="172"/>
      <c r="M37" s="172"/>
      <c r="N37" s="172"/>
      <c r="O37" s="172"/>
      <c r="P37" s="172"/>
      <c r="Q37" s="172"/>
      <c r="R37" s="172"/>
    </row>
    <row r="38" spans="1:18" s="170" customFormat="1" ht="37.5" customHeight="1">
      <c r="A38" s="172"/>
      <c r="B38" s="426"/>
      <c r="C38" s="427"/>
      <c r="D38" s="427"/>
      <c r="E38" s="428"/>
      <c r="F38" s="172"/>
      <c r="G38" s="172"/>
      <c r="H38" s="172"/>
      <c r="I38" s="172"/>
      <c r="J38" s="172"/>
      <c r="K38" s="172"/>
      <c r="L38" s="172"/>
      <c r="M38" s="172"/>
      <c r="N38" s="172"/>
      <c r="O38" s="172"/>
      <c r="P38" s="172"/>
      <c r="Q38" s="172"/>
      <c r="R38" s="172"/>
    </row>
    <row r="39" spans="1:18" s="170" customFormat="1" ht="37.5" customHeight="1" thickBot="1">
      <c r="A39" s="172"/>
      <c r="B39" s="429"/>
      <c r="C39" s="430"/>
      <c r="D39" s="430"/>
      <c r="E39" s="431"/>
      <c r="F39" s="172"/>
      <c r="G39" s="172"/>
      <c r="H39" s="172"/>
      <c r="I39" s="172"/>
      <c r="J39" s="172"/>
      <c r="K39" s="172"/>
      <c r="L39" s="172"/>
      <c r="M39" s="172"/>
      <c r="N39" s="172"/>
      <c r="O39" s="172"/>
      <c r="P39" s="172"/>
      <c r="Q39" s="172"/>
      <c r="R39" s="172"/>
    </row>
    <row r="40" spans="1:18" s="170" customFormat="1" ht="25.5" customHeight="1" thickBot="1">
      <c r="A40" s="172"/>
      <c r="B40" s="200"/>
      <c r="C40" s="200"/>
      <c r="D40" s="201" t="s">
        <v>139</v>
      </c>
      <c r="E40" s="207">
        <v>4</v>
      </c>
      <c r="F40" s="172"/>
      <c r="G40" s="172"/>
      <c r="H40" s="172"/>
      <c r="I40" s="172"/>
      <c r="J40" s="172"/>
      <c r="K40" s="172"/>
      <c r="L40" s="172"/>
      <c r="M40" s="172"/>
      <c r="N40" s="172"/>
      <c r="O40" s="172"/>
      <c r="P40" s="172"/>
      <c r="Q40" s="172"/>
      <c r="R40" s="172"/>
    </row>
    <row r="41" spans="1:18" ht="45" customHeight="1" thickBot="1">
      <c r="A41" s="172"/>
      <c r="B41" s="398" t="s">
        <v>142</v>
      </c>
      <c r="C41" s="398"/>
      <c r="D41" s="398"/>
      <c r="E41" s="398"/>
      <c r="F41" s="172"/>
      <c r="G41" s="172"/>
      <c r="H41" s="172"/>
      <c r="I41" s="172"/>
      <c r="J41" s="172"/>
      <c r="K41" s="172"/>
      <c r="L41" s="172"/>
      <c r="M41" s="172"/>
      <c r="N41" s="172"/>
      <c r="O41" s="172"/>
      <c r="P41" s="172"/>
      <c r="Q41" s="172"/>
      <c r="R41" s="172"/>
    </row>
    <row r="42" spans="1:18" ht="37.5" customHeight="1">
      <c r="A42" s="172"/>
      <c r="B42" s="401"/>
      <c r="C42" s="402"/>
      <c r="D42" s="402"/>
      <c r="E42" s="403"/>
      <c r="F42" s="172"/>
      <c r="G42" s="172"/>
      <c r="H42" s="172"/>
      <c r="I42" s="172"/>
      <c r="J42" s="172"/>
      <c r="K42" s="172"/>
      <c r="L42" s="172"/>
      <c r="M42" s="172"/>
      <c r="N42" s="172"/>
      <c r="O42" s="172"/>
      <c r="P42" s="172"/>
      <c r="Q42" s="172"/>
      <c r="R42" s="172"/>
    </row>
    <row r="43" spans="1:18" s="170" customFormat="1" ht="37.5" customHeight="1">
      <c r="A43" s="172"/>
      <c r="B43" s="404"/>
      <c r="C43" s="405"/>
      <c r="D43" s="405"/>
      <c r="E43" s="406"/>
      <c r="F43" s="172"/>
      <c r="G43" s="172"/>
      <c r="H43" s="172"/>
      <c r="I43" s="172"/>
      <c r="J43" s="172"/>
      <c r="K43" s="172"/>
      <c r="L43" s="172"/>
      <c r="M43" s="172"/>
      <c r="N43" s="172"/>
      <c r="O43" s="172"/>
      <c r="P43" s="172"/>
      <c r="Q43" s="172"/>
      <c r="R43" s="172"/>
    </row>
    <row r="44" spans="1:18" s="170" customFormat="1" ht="37.5" customHeight="1">
      <c r="A44" s="172"/>
      <c r="B44" s="404"/>
      <c r="C44" s="405"/>
      <c r="D44" s="405"/>
      <c r="E44" s="406"/>
      <c r="F44" s="172"/>
      <c r="G44" s="172"/>
      <c r="H44" s="172"/>
      <c r="I44" s="172"/>
      <c r="J44" s="172"/>
      <c r="K44" s="172"/>
      <c r="L44" s="172"/>
      <c r="M44" s="172"/>
      <c r="N44" s="172"/>
      <c r="O44" s="172"/>
      <c r="P44" s="172"/>
      <c r="Q44" s="172"/>
      <c r="R44" s="172"/>
    </row>
    <row r="45" spans="1:18" s="170" customFormat="1" ht="37.5" customHeight="1" thickBot="1">
      <c r="A45" s="172"/>
      <c r="B45" s="407"/>
      <c r="C45" s="408"/>
      <c r="D45" s="408"/>
      <c r="E45" s="409"/>
      <c r="F45" s="172"/>
      <c r="G45" s="172"/>
      <c r="H45" s="172"/>
      <c r="I45" s="172"/>
      <c r="J45" s="172"/>
      <c r="K45" s="172"/>
      <c r="L45" s="172"/>
      <c r="M45" s="172"/>
      <c r="N45" s="172"/>
      <c r="O45" s="172"/>
      <c r="P45" s="172"/>
      <c r="Q45" s="172"/>
      <c r="R45" s="172"/>
    </row>
    <row r="46" spans="1:18" s="170" customFormat="1" ht="25.5" customHeight="1" thickBot="1">
      <c r="A46" s="172"/>
      <c r="B46" s="198"/>
      <c r="C46" s="198"/>
      <c r="D46" s="201" t="s">
        <v>139</v>
      </c>
      <c r="E46" s="207">
        <v>4</v>
      </c>
      <c r="F46" s="172"/>
      <c r="G46" s="172"/>
      <c r="H46" s="172"/>
      <c r="I46" s="172"/>
      <c r="J46" s="172"/>
      <c r="K46" s="172"/>
      <c r="L46" s="172"/>
      <c r="M46" s="172"/>
      <c r="N46" s="172"/>
      <c r="O46" s="172"/>
      <c r="P46" s="172"/>
      <c r="Q46" s="172"/>
      <c r="R46" s="172"/>
    </row>
    <row r="47" spans="1:17" ht="27" customHeight="1">
      <c r="A47" s="172"/>
      <c r="B47" s="446" t="s">
        <v>19</v>
      </c>
      <c r="C47" s="446"/>
      <c r="D47" s="446"/>
      <c r="E47" s="446"/>
      <c r="F47" s="172"/>
      <c r="G47" s="172"/>
      <c r="H47" s="172"/>
      <c r="I47" s="172"/>
      <c r="J47" s="172"/>
      <c r="K47" s="172"/>
      <c r="L47" s="172"/>
      <c r="M47" s="172"/>
      <c r="N47" s="172"/>
      <c r="O47" s="172"/>
      <c r="P47" s="172"/>
      <c r="Q47" s="172"/>
    </row>
    <row r="48" spans="1:17" ht="52.5" customHeight="1" thickBot="1">
      <c r="A48" s="172"/>
      <c r="B48" s="400" t="s">
        <v>51</v>
      </c>
      <c r="C48" s="400"/>
      <c r="D48" s="400"/>
      <c r="E48" s="400"/>
      <c r="F48" s="172"/>
      <c r="G48" s="172"/>
      <c r="H48" s="172"/>
      <c r="I48" s="172"/>
      <c r="J48" s="172"/>
      <c r="K48" s="172"/>
      <c r="L48" s="172"/>
      <c r="M48" s="172"/>
      <c r="N48" s="172"/>
      <c r="O48" s="172"/>
      <c r="P48" s="172"/>
      <c r="Q48" s="172"/>
    </row>
    <row r="49" spans="1:17" ht="37.5" customHeight="1">
      <c r="A49" s="172"/>
      <c r="B49" s="401"/>
      <c r="C49" s="402"/>
      <c r="D49" s="402"/>
      <c r="E49" s="403"/>
      <c r="F49" s="172"/>
      <c r="G49" s="172"/>
      <c r="H49" s="172"/>
      <c r="I49" s="172"/>
      <c r="J49" s="172"/>
      <c r="K49" s="172"/>
      <c r="L49" s="172"/>
      <c r="M49" s="172"/>
      <c r="N49" s="172"/>
      <c r="O49" s="172"/>
      <c r="P49" s="172"/>
      <c r="Q49" s="172"/>
    </row>
    <row r="50" spans="1:17" s="170" customFormat="1" ht="37.5" customHeight="1">
      <c r="A50" s="172"/>
      <c r="B50" s="404"/>
      <c r="C50" s="405"/>
      <c r="D50" s="405"/>
      <c r="E50" s="406"/>
      <c r="F50" s="172"/>
      <c r="G50" s="172"/>
      <c r="H50" s="172"/>
      <c r="I50" s="172"/>
      <c r="J50" s="172"/>
      <c r="K50" s="172"/>
      <c r="L50" s="172"/>
      <c r="M50" s="172"/>
      <c r="N50" s="172"/>
      <c r="O50" s="172"/>
      <c r="P50" s="172"/>
      <c r="Q50" s="172"/>
    </row>
    <row r="51" spans="1:17" s="170" customFormat="1" ht="37.5" customHeight="1">
      <c r="A51" s="172"/>
      <c r="B51" s="404"/>
      <c r="C51" s="405"/>
      <c r="D51" s="405"/>
      <c r="E51" s="406"/>
      <c r="F51" s="172"/>
      <c r="G51" s="172"/>
      <c r="H51" s="172"/>
      <c r="I51" s="172"/>
      <c r="J51" s="172"/>
      <c r="K51" s="172"/>
      <c r="L51" s="172"/>
      <c r="M51" s="172"/>
      <c r="N51" s="172"/>
      <c r="O51" s="172"/>
      <c r="P51" s="172"/>
      <c r="Q51" s="172"/>
    </row>
    <row r="52" spans="1:17" s="170" customFormat="1" ht="37.5" customHeight="1" thickBot="1">
      <c r="A52" s="172"/>
      <c r="B52" s="407"/>
      <c r="C52" s="408"/>
      <c r="D52" s="408"/>
      <c r="E52" s="409"/>
      <c r="F52" s="172"/>
      <c r="G52" s="172"/>
      <c r="H52" s="172"/>
      <c r="I52" s="172"/>
      <c r="J52" s="172"/>
      <c r="K52" s="172"/>
      <c r="L52" s="172"/>
      <c r="M52" s="172"/>
      <c r="N52" s="172"/>
      <c r="O52" s="172"/>
      <c r="P52" s="172"/>
      <c r="Q52" s="172"/>
    </row>
    <row r="53" spans="1:17" s="170" customFormat="1" ht="25.5" customHeight="1" thickBot="1">
      <c r="A53" s="172"/>
      <c r="B53" s="198"/>
      <c r="C53" s="198"/>
      <c r="D53" s="201" t="s">
        <v>139</v>
      </c>
      <c r="E53" s="207">
        <v>4</v>
      </c>
      <c r="F53" s="172"/>
      <c r="G53" s="172"/>
      <c r="H53" s="172"/>
      <c r="I53" s="172"/>
      <c r="J53" s="172"/>
      <c r="K53" s="172"/>
      <c r="L53" s="172"/>
      <c r="M53" s="172"/>
      <c r="N53" s="172"/>
      <c r="O53" s="172"/>
      <c r="P53" s="172"/>
      <c r="Q53" s="172"/>
    </row>
    <row r="54" spans="1:17" ht="24" customHeight="1">
      <c r="A54" s="172"/>
      <c r="B54" s="422" t="s">
        <v>20</v>
      </c>
      <c r="C54" s="422"/>
      <c r="D54" s="422"/>
      <c r="E54" s="422"/>
      <c r="F54" s="172"/>
      <c r="G54" s="172"/>
      <c r="H54" s="172"/>
      <c r="I54" s="172"/>
      <c r="J54" s="172"/>
      <c r="K54" s="172"/>
      <c r="L54" s="172"/>
      <c r="M54" s="172"/>
      <c r="N54" s="172"/>
      <c r="O54" s="172"/>
      <c r="P54" s="172"/>
      <c r="Q54" s="172"/>
    </row>
    <row r="55" spans="1:17" ht="67.5" customHeight="1" thickBot="1">
      <c r="A55" s="172"/>
      <c r="B55" s="400" t="s">
        <v>52</v>
      </c>
      <c r="C55" s="400"/>
      <c r="D55" s="400"/>
      <c r="E55" s="400"/>
      <c r="F55" s="172"/>
      <c r="G55" s="172"/>
      <c r="H55" s="172"/>
      <c r="I55" s="172"/>
      <c r="J55" s="172"/>
      <c r="K55" s="172"/>
      <c r="L55" s="172"/>
      <c r="M55" s="172"/>
      <c r="N55" s="172"/>
      <c r="O55" s="172"/>
      <c r="P55" s="172"/>
      <c r="Q55" s="172"/>
    </row>
    <row r="56" spans="1:17" ht="37.5" customHeight="1">
      <c r="A56" s="172"/>
      <c r="B56" s="433"/>
      <c r="C56" s="434"/>
      <c r="D56" s="434"/>
      <c r="E56" s="435"/>
      <c r="F56" s="172"/>
      <c r="G56" s="172"/>
      <c r="H56" s="172"/>
      <c r="I56" s="172"/>
      <c r="J56" s="172"/>
      <c r="K56" s="172"/>
      <c r="L56" s="172"/>
      <c r="M56" s="172"/>
      <c r="N56" s="172"/>
      <c r="O56" s="172"/>
      <c r="P56" s="172"/>
      <c r="Q56" s="172"/>
    </row>
    <row r="57" spans="1:17" ht="37.5" customHeight="1">
      <c r="A57" s="172"/>
      <c r="B57" s="436"/>
      <c r="C57" s="437"/>
      <c r="D57" s="437"/>
      <c r="E57" s="438"/>
      <c r="F57" s="172"/>
      <c r="G57" s="172"/>
      <c r="H57" s="172"/>
      <c r="I57" s="172"/>
      <c r="J57" s="172"/>
      <c r="K57" s="172"/>
      <c r="L57" s="172"/>
      <c r="M57" s="172"/>
      <c r="N57" s="172"/>
      <c r="O57" s="172"/>
      <c r="P57" s="172"/>
      <c r="Q57" s="172"/>
    </row>
    <row r="58" spans="1:17" ht="37.5" customHeight="1">
      <c r="A58" s="172"/>
      <c r="B58" s="436"/>
      <c r="C58" s="437"/>
      <c r="D58" s="437"/>
      <c r="E58" s="438"/>
      <c r="F58" s="172"/>
      <c r="G58" s="172"/>
      <c r="H58" s="172"/>
      <c r="I58" s="172"/>
      <c r="J58" s="172"/>
      <c r="K58" s="172"/>
      <c r="L58" s="172"/>
      <c r="M58" s="172"/>
      <c r="N58" s="172"/>
      <c r="O58" s="172"/>
      <c r="P58" s="172"/>
      <c r="Q58" s="172"/>
    </row>
    <row r="59" spans="1:17" ht="37.5" customHeight="1" thickBot="1">
      <c r="A59" s="172"/>
      <c r="B59" s="439"/>
      <c r="C59" s="440"/>
      <c r="D59" s="440"/>
      <c r="E59" s="441"/>
      <c r="F59" s="172"/>
      <c r="G59" s="172"/>
      <c r="H59" s="172"/>
      <c r="I59" s="172"/>
      <c r="J59" s="172"/>
      <c r="K59" s="172"/>
      <c r="L59" s="172"/>
      <c r="M59" s="172"/>
      <c r="N59" s="172"/>
      <c r="O59" s="172"/>
      <c r="P59" s="172"/>
      <c r="Q59" s="172"/>
    </row>
    <row r="60" spans="1:17" ht="25.5" customHeight="1" thickBot="1">
      <c r="A60" s="172"/>
      <c r="B60" s="174"/>
      <c r="C60" s="174"/>
      <c r="D60" s="201" t="s">
        <v>139</v>
      </c>
      <c r="E60" s="207">
        <v>4</v>
      </c>
      <c r="F60" s="172"/>
      <c r="G60" s="172"/>
      <c r="H60" s="172"/>
      <c r="I60" s="172"/>
      <c r="J60" s="172"/>
      <c r="K60" s="172"/>
      <c r="L60" s="172"/>
      <c r="M60" s="172"/>
      <c r="N60" s="172"/>
      <c r="O60" s="172"/>
      <c r="P60" s="172"/>
      <c r="Q60" s="172"/>
    </row>
    <row r="61" spans="1:17" ht="12.75">
      <c r="A61" s="172"/>
      <c r="B61" s="174"/>
      <c r="C61" s="174"/>
      <c r="D61" s="172"/>
      <c r="E61" s="172"/>
      <c r="F61" s="172"/>
      <c r="G61" s="172"/>
      <c r="H61" s="172"/>
      <c r="I61" s="172"/>
      <c r="J61" s="172"/>
      <c r="K61" s="172"/>
      <c r="L61" s="172"/>
      <c r="M61" s="172"/>
      <c r="N61" s="172"/>
      <c r="O61" s="172"/>
      <c r="P61" s="172"/>
      <c r="Q61" s="172"/>
    </row>
    <row r="62" spans="1:17" ht="12.75">
      <c r="A62" s="172"/>
      <c r="B62" s="174"/>
      <c r="C62" s="174"/>
      <c r="D62" s="172"/>
      <c r="E62" s="172"/>
      <c r="F62" s="172"/>
      <c r="G62" s="172"/>
      <c r="H62" s="172"/>
      <c r="I62" s="172"/>
      <c r="J62" s="172"/>
      <c r="K62" s="172"/>
      <c r="L62" s="172"/>
      <c r="M62" s="172"/>
      <c r="N62" s="172"/>
      <c r="O62" s="172"/>
      <c r="P62" s="172"/>
      <c r="Q62" s="172"/>
    </row>
    <row r="63" spans="1:17" ht="12.75">
      <c r="A63" s="172"/>
      <c r="B63" s="174"/>
      <c r="C63" s="174"/>
      <c r="D63" s="172"/>
      <c r="E63" s="172"/>
      <c r="F63" s="172"/>
      <c r="G63" s="172"/>
      <c r="H63" s="172"/>
      <c r="I63" s="172"/>
      <c r="J63" s="172"/>
      <c r="K63" s="172"/>
      <c r="L63" s="172"/>
      <c r="M63" s="172"/>
      <c r="N63" s="172"/>
      <c r="O63" s="172"/>
      <c r="P63" s="172"/>
      <c r="Q63" s="172"/>
    </row>
    <row r="64" spans="1:17" ht="12.75">
      <c r="A64" s="172"/>
      <c r="B64" s="174"/>
      <c r="C64" s="174"/>
      <c r="D64" s="172"/>
      <c r="E64" s="172"/>
      <c r="F64" s="172"/>
      <c r="G64" s="172"/>
      <c r="H64" s="172"/>
      <c r="I64" s="172"/>
      <c r="J64" s="172"/>
      <c r="K64" s="172"/>
      <c r="L64" s="172"/>
      <c r="M64" s="172"/>
      <c r="N64" s="172"/>
      <c r="O64" s="172"/>
      <c r="P64" s="172"/>
      <c r="Q64" s="172"/>
    </row>
    <row r="65" spans="1:17" ht="12.75">
      <c r="A65" s="172"/>
      <c r="B65" s="174"/>
      <c r="C65" s="174"/>
      <c r="D65" s="172"/>
      <c r="E65" s="172"/>
      <c r="F65" s="172"/>
      <c r="G65" s="172"/>
      <c r="H65" s="172"/>
      <c r="I65" s="172"/>
      <c r="J65" s="172"/>
      <c r="K65" s="172"/>
      <c r="L65" s="172"/>
      <c r="M65" s="172"/>
      <c r="N65" s="172"/>
      <c r="O65" s="172"/>
      <c r="P65" s="172"/>
      <c r="Q65" s="172"/>
    </row>
    <row r="66" spans="1:17" ht="12.75">
      <c r="A66" s="172"/>
      <c r="B66" s="174"/>
      <c r="C66" s="174"/>
      <c r="D66" s="172"/>
      <c r="E66" s="172"/>
      <c r="F66" s="172"/>
      <c r="G66" s="172"/>
      <c r="H66" s="172"/>
      <c r="I66" s="172"/>
      <c r="J66" s="172"/>
      <c r="K66" s="172"/>
      <c r="L66" s="172"/>
      <c r="M66" s="172"/>
      <c r="N66" s="172"/>
      <c r="O66" s="172"/>
      <c r="P66" s="172"/>
      <c r="Q66" s="172"/>
    </row>
    <row r="67" spans="1:17" ht="12.75">
      <c r="A67" s="172"/>
      <c r="B67" s="174"/>
      <c r="C67" s="174"/>
      <c r="D67" s="172"/>
      <c r="E67" s="172"/>
      <c r="F67" s="172"/>
      <c r="G67" s="172"/>
      <c r="H67" s="172"/>
      <c r="I67" s="172"/>
      <c r="J67" s="172"/>
      <c r="K67" s="172"/>
      <c r="L67" s="172"/>
      <c r="M67" s="172"/>
      <c r="N67" s="172"/>
      <c r="O67" s="172"/>
      <c r="P67" s="172"/>
      <c r="Q67" s="172"/>
    </row>
    <row r="68" spans="1:17" ht="12.75">
      <c r="A68" s="172"/>
      <c r="B68" s="174"/>
      <c r="C68" s="174"/>
      <c r="D68" s="172"/>
      <c r="E68" s="172"/>
      <c r="F68" s="172"/>
      <c r="G68" s="172"/>
      <c r="H68" s="172"/>
      <c r="I68" s="172"/>
      <c r="J68" s="172"/>
      <c r="K68" s="172"/>
      <c r="L68" s="172"/>
      <c r="M68" s="172"/>
      <c r="N68" s="172"/>
      <c r="O68" s="172"/>
      <c r="P68" s="172"/>
      <c r="Q68" s="172"/>
    </row>
    <row r="69" spans="1:17" ht="12.75">
      <c r="A69" s="172"/>
      <c r="B69" s="174"/>
      <c r="C69" s="174"/>
      <c r="D69" s="172"/>
      <c r="E69" s="172"/>
      <c r="F69" s="172"/>
      <c r="G69" s="172"/>
      <c r="H69" s="172"/>
      <c r="I69" s="172"/>
      <c r="J69" s="172"/>
      <c r="K69" s="172"/>
      <c r="L69" s="172"/>
      <c r="M69" s="172"/>
      <c r="N69" s="172"/>
      <c r="O69" s="172"/>
      <c r="P69" s="172"/>
      <c r="Q69" s="172"/>
    </row>
    <row r="70" spans="1:17" ht="12.75">
      <c r="A70" s="172"/>
      <c r="B70" s="174"/>
      <c r="C70" s="174"/>
      <c r="D70" s="172"/>
      <c r="E70" s="172"/>
      <c r="F70" s="172"/>
      <c r="G70" s="172"/>
      <c r="H70" s="172"/>
      <c r="I70" s="172"/>
      <c r="J70" s="172"/>
      <c r="K70" s="172"/>
      <c r="L70" s="172"/>
      <c r="M70" s="172"/>
      <c r="N70" s="172"/>
      <c r="O70" s="172"/>
      <c r="P70" s="172"/>
      <c r="Q70" s="172"/>
    </row>
    <row r="71" spans="1:17" ht="12.75">
      <c r="A71" s="172"/>
      <c r="B71" s="174"/>
      <c r="C71" s="174"/>
      <c r="D71" s="172"/>
      <c r="E71" s="172"/>
      <c r="F71" s="172"/>
      <c r="G71" s="172"/>
      <c r="H71" s="172"/>
      <c r="I71" s="172"/>
      <c r="J71" s="172"/>
      <c r="K71" s="172"/>
      <c r="L71" s="172"/>
      <c r="M71" s="172"/>
      <c r="N71" s="172"/>
      <c r="O71" s="172"/>
      <c r="P71" s="172"/>
      <c r="Q71" s="172"/>
    </row>
    <row r="72" spans="1:17" ht="12.75">
      <c r="A72" s="172"/>
      <c r="B72" s="174"/>
      <c r="C72" s="174"/>
      <c r="D72" s="172"/>
      <c r="E72" s="172"/>
      <c r="F72" s="172"/>
      <c r="G72" s="172"/>
      <c r="H72" s="172"/>
      <c r="I72" s="172"/>
      <c r="J72" s="172"/>
      <c r="K72" s="172"/>
      <c r="L72" s="172"/>
      <c r="M72" s="172"/>
      <c r="N72" s="172"/>
      <c r="O72" s="172"/>
      <c r="P72" s="172"/>
      <c r="Q72" s="172"/>
    </row>
    <row r="73" spans="1:17" ht="12.75">
      <c r="A73" s="172"/>
      <c r="B73" s="174"/>
      <c r="C73" s="174"/>
      <c r="D73" s="172"/>
      <c r="E73" s="172"/>
      <c r="F73" s="172"/>
      <c r="G73" s="172"/>
      <c r="H73" s="172"/>
      <c r="I73" s="172"/>
      <c r="J73" s="172"/>
      <c r="K73" s="172"/>
      <c r="L73" s="172"/>
      <c r="M73" s="172"/>
      <c r="N73" s="172"/>
      <c r="O73" s="172"/>
      <c r="P73" s="172"/>
      <c r="Q73" s="172"/>
    </row>
    <row r="74" spans="1:17" ht="12.75">
      <c r="A74" s="172"/>
      <c r="B74" s="174"/>
      <c r="C74" s="174"/>
      <c r="D74" s="172"/>
      <c r="E74" s="172"/>
      <c r="F74" s="172"/>
      <c r="G74" s="172"/>
      <c r="H74" s="172"/>
      <c r="I74" s="172"/>
      <c r="J74" s="172"/>
      <c r="K74" s="172"/>
      <c r="L74" s="172"/>
      <c r="M74" s="172"/>
      <c r="N74" s="172"/>
      <c r="O74" s="172"/>
      <c r="P74" s="172"/>
      <c r="Q74" s="172"/>
    </row>
    <row r="75" spans="1:17" ht="12.75">
      <c r="A75" s="172"/>
      <c r="B75" s="174"/>
      <c r="C75" s="174"/>
      <c r="D75" s="172"/>
      <c r="E75" s="172"/>
      <c r="F75" s="172"/>
      <c r="G75" s="172"/>
      <c r="H75" s="172"/>
      <c r="I75" s="172"/>
      <c r="J75" s="172"/>
      <c r="K75" s="172"/>
      <c r="L75" s="172"/>
      <c r="M75" s="172"/>
      <c r="N75" s="172"/>
      <c r="O75" s="172"/>
      <c r="P75" s="172"/>
      <c r="Q75" s="172"/>
    </row>
    <row r="76" spans="1:17" ht="12.75">
      <c r="A76" s="172"/>
      <c r="B76" s="174"/>
      <c r="C76" s="174"/>
      <c r="D76" s="172"/>
      <c r="E76" s="172"/>
      <c r="F76" s="172"/>
      <c r="G76" s="172"/>
      <c r="H76" s="172"/>
      <c r="I76" s="172"/>
      <c r="J76" s="172"/>
      <c r="K76" s="172"/>
      <c r="L76" s="172"/>
      <c r="M76" s="172"/>
      <c r="N76" s="172"/>
      <c r="O76" s="172"/>
      <c r="P76" s="172"/>
      <c r="Q76" s="172"/>
    </row>
    <row r="77" spans="1:17" ht="12.75">
      <c r="A77" s="172"/>
      <c r="B77" s="174"/>
      <c r="C77" s="174"/>
      <c r="D77" s="172"/>
      <c r="E77" s="172"/>
      <c r="F77" s="172"/>
      <c r="G77" s="172"/>
      <c r="H77" s="172"/>
      <c r="I77" s="172"/>
      <c r="J77" s="172"/>
      <c r="K77" s="172"/>
      <c r="L77" s="172"/>
      <c r="M77" s="172"/>
      <c r="N77" s="172"/>
      <c r="O77" s="172"/>
      <c r="P77" s="172"/>
      <c r="Q77" s="172"/>
    </row>
    <row r="78" spans="1:17" ht="12.75">
      <c r="A78" s="172"/>
      <c r="B78" s="174"/>
      <c r="C78" s="174"/>
      <c r="D78" s="172"/>
      <c r="E78" s="172"/>
      <c r="F78" s="172"/>
      <c r="G78" s="172"/>
      <c r="H78" s="172"/>
      <c r="I78" s="172"/>
      <c r="J78" s="172"/>
      <c r="K78" s="172"/>
      <c r="L78" s="172"/>
      <c r="M78" s="172"/>
      <c r="N78" s="172"/>
      <c r="O78" s="172"/>
      <c r="P78" s="172"/>
      <c r="Q78" s="172"/>
    </row>
    <row r="79" spans="1:17" ht="12.75">
      <c r="A79" s="172"/>
      <c r="B79" s="174"/>
      <c r="C79" s="174"/>
      <c r="D79" s="172"/>
      <c r="E79" s="172"/>
      <c r="F79" s="172"/>
      <c r="G79" s="172"/>
      <c r="H79" s="172"/>
      <c r="I79" s="172"/>
      <c r="J79" s="172"/>
      <c r="K79" s="172"/>
      <c r="L79" s="172"/>
      <c r="M79" s="172"/>
      <c r="N79" s="172"/>
      <c r="O79" s="172"/>
      <c r="P79" s="172"/>
      <c r="Q79" s="172"/>
    </row>
    <row r="80" spans="1:17" ht="12.75">
      <c r="A80" s="172"/>
      <c r="B80" s="174"/>
      <c r="C80" s="174"/>
      <c r="D80" s="172"/>
      <c r="E80" s="172"/>
      <c r="F80" s="172"/>
      <c r="G80" s="172"/>
      <c r="H80" s="172"/>
      <c r="I80" s="172"/>
      <c r="J80" s="172"/>
      <c r="K80" s="172"/>
      <c r="L80" s="172"/>
      <c r="M80" s="172"/>
      <c r="N80" s="172"/>
      <c r="O80" s="172"/>
      <c r="P80" s="172"/>
      <c r="Q80" s="172"/>
    </row>
    <row r="81" spans="2:3" ht="12.75">
      <c r="B81" s="14"/>
      <c r="C81" s="14"/>
    </row>
    <row r="82" spans="2:3" ht="12.75">
      <c r="B82" s="14"/>
      <c r="C82" s="14"/>
    </row>
    <row r="83" spans="2:3" ht="12.75">
      <c r="B83" s="14"/>
      <c r="C83" s="14"/>
    </row>
    <row r="84" spans="2:3" ht="12.75">
      <c r="B84" s="14"/>
      <c r="C84" s="14"/>
    </row>
    <row r="85" spans="2:3" ht="12.75">
      <c r="B85" s="14"/>
      <c r="C85" s="14"/>
    </row>
    <row r="86" spans="2:3" ht="12.75">
      <c r="B86" s="14"/>
      <c r="C86" s="14"/>
    </row>
    <row r="87" spans="2:3" ht="12.75">
      <c r="B87" s="14"/>
      <c r="C87" s="14"/>
    </row>
    <row r="88" spans="2:3" ht="12.75">
      <c r="B88" s="14"/>
      <c r="C88" s="14"/>
    </row>
    <row r="89" spans="2:3" ht="12.75">
      <c r="B89" s="14"/>
      <c r="C89" s="14"/>
    </row>
    <row r="90" spans="2:3" ht="12.75">
      <c r="B90" s="14"/>
      <c r="C90" s="14"/>
    </row>
    <row r="91" spans="2:3" ht="12.75">
      <c r="B91" s="14"/>
      <c r="C91" s="14"/>
    </row>
    <row r="92" spans="2:3" ht="12.75">
      <c r="B92" s="14"/>
      <c r="C92" s="14"/>
    </row>
    <row r="93" spans="2:3" ht="12.75">
      <c r="B93" s="14"/>
      <c r="C93" s="14"/>
    </row>
    <row r="94" spans="2:3" ht="12.75">
      <c r="B94" s="14"/>
      <c r="C94" s="14"/>
    </row>
    <row r="95" spans="2:3" ht="12.75">
      <c r="B95" s="14"/>
      <c r="C95" s="14"/>
    </row>
    <row r="96" spans="2:3" ht="12.75">
      <c r="B96" s="14"/>
      <c r="C96" s="14"/>
    </row>
    <row r="97" spans="2:3" ht="12.75">
      <c r="B97" s="14"/>
      <c r="C97" s="14"/>
    </row>
    <row r="98" spans="2:3" ht="12.75">
      <c r="B98" s="14"/>
      <c r="C98" s="14"/>
    </row>
    <row r="99" spans="2:3" ht="12.75">
      <c r="B99" s="14"/>
      <c r="C99" s="14"/>
    </row>
    <row r="100" spans="2:3" ht="12.75">
      <c r="B100" s="14"/>
      <c r="C100" s="14"/>
    </row>
    <row r="101" spans="2:3" ht="12.75">
      <c r="B101" s="14"/>
      <c r="C101" s="14"/>
    </row>
    <row r="102" spans="2:3" ht="12.75">
      <c r="B102" s="14"/>
      <c r="C102" s="14"/>
    </row>
    <row r="103" spans="2:3" ht="12.75">
      <c r="B103" s="14"/>
      <c r="C103" s="14"/>
    </row>
    <row r="104" spans="2:3" ht="12.75">
      <c r="B104" s="14"/>
      <c r="C104" s="14"/>
    </row>
    <row r="105" spans="2:3" ht="12.75">
      <c r="B105" s="14"/>
      <c r="C105" s="14"/>
    </row>
    <row r="106" spans="2:3" ht="12.75">
      <c r="B106" s="14"/>
      <c r="C106" s="14"/>
    </row>
    <row r="107" spans="2:3" ht="12.75">
      <c r="B107" s="14"/>
      <c r="C107" s="14"/>
    </row>
    <row r="108" spans="2:3" ht="12.75">
      <c r="B108" s="14"/>
      <c r="C108" s="14"/>
    </row>
    <row r="109" spans="2:3" ht="12.75">
      <c r="B109" s="14"/>
      <c r="C109" s="14"/>
    </row>
    <row r="110" spans="2:3" ht="12.75">
      <c r="B110" s="14"/>
      <c r="C110" s="14"/>
    </row>
    <row r="111" spans="2:3" ht="12.75">
      <c r="B111" s="14"/>
      <c r="C111" s="14"/>
    </row>
    <row r="112" spans="2:3" ht="12.75">
      <c r="B112" s="14"/>
      <c r="C112" s="14"/>
    </row>
    <row r="113" spans="2:3" ht="12.75">
      <c r="B113" s="14"/>
      <c r="C113" s="14"/>
    </row>
    <row r="114" spans="2:3" ht="12.75">
      <c r="B114" s="14"/>
      <c r="C114" s="14"/>
    </row>
    <row r="115" spans="2:3" ht="12.75">
      <c r="B115" s="14"/>
      <c r="C115" s="14"/>
    </row>
    <row r="116" spans="2:3" ht="12.75">
      <c r="B116" s="14"/>
      <c r="C116" s="14"/>
    </row>
    <row r="117" spans="2:3" ht="12.75">
      <c r="B117" s="14"/>
      <c r="C117" s="14"/>
    </row>
    <row r="118" spans="2:3" ht="12.75">
      <c r="B118" s="14"/>
      <c r="C118" s="14"/>
    </row>
    <row r="119" spans="2:3" ht="12.75">
      <c r="B119" s="14"/>
      <c r="C119" s="14"/>
    </row>
    <row r="120" spans="2:3" ht="12.75">
      <c r="B120" s="14"/>
      <c r="C120" s="14"/>
    </row>
    <row r="121" spans="2:3" ht="12.75">
      <c r="B121" s="14"/>
      <c r="C121" s="14"/>
    </row>
    <row r="122" spans="2:3" ht="12.75">
      <c r="B122" s="14"/>
      <c r="C122" s="14"/>
    </row>
    <row r="123" spans="2:3" ht="12.75">
      <c r="B123" s="14"/>
      <c r="C123" s="14"/>
    </row>
    <row r="124" spans="2:3" ht="12.75">
      <c r="B124" s="14"/>
      <c r="C124" s="14"/>
    </row>
    <row r="125" spans="2:3" ht="12.75">
      <c r="B125" s="14"/>
      <c r="C125" s="14"/>
    </row>
    <row r="126" spans="2:3" ht="12.75">
      <c r="B126" s="14"/>
      <c r="C126" s="14"/>
    </row>
    <row r="127" spans="2:3" ht="12.75">
      <c r="B127" s="14"/>
      <c r="C127" s="14"/>
    </row>
    <row r="128" spans="2:3" ht="12.75">
      <c r="B128" s="14"/>
      <c r="C128" s="14"/>
    </row>
    <row r="129" spans="2:3" ht="12.75">
      <c r="B129" s="14"/>
      <c r="C129" s="14"/>
    </row>
    <row r="130" spans="2:3" ht="12.75">
      <c r="B130" s="14"/>
      <c r="C130" s="14"/>
    </row>
    <row r="131" spans="2:3" ht="12.75">
      <c r="B131" s="14"/>
      <c r="C131" s="14"/>
    </row>
    <row r="132" spans="2:3" ht="12.75">
      <c r="B132" s="14"/>
      <c r="C132" s="14"/>
    </row>
    <row r="133" spans="2:3" ht="12.75">
      <c r="B133" s="14"/>
      <c r="C133" s="14"/>
    </row>
    <row r="134" spans="2:3" ht="12.75">
      <c r="B134" s="14"/>
      <c r="C134" s="14"/>
    </row>
    <row r="135" spans="2:3" ht="12.75">
      <c r="B135" s="14"/>
      <c r="C135" s="14"/>
    </row>
    <row r="136" spans="2:3" ht="12.75">
      <c r="B136" s="14"/>
      <c r="C136" s="14"/>
    </row>
    <row r="137" spans="2:3" ht="12.75">
      <c r="B137" s="14"/>
      <c r="C137" s="14"/>
    </row>
    <row r="138" spans="2:3" ht="12.75">
      <c r="B138" s="14"/>
      <c r="C138" s="14"/>
    </row>
    <row r="139" spans="2:3" ht="12.75">
      <c r="B139" s="14"/>
      <c r="C139" s="14"/>
    </row>
    <row r="140" spans="2:3" ht="12.75">
      <c r="B140" s="14"/>
      <c r="C140" s="14"/>
    </row>
    <row r="141" spans="2:3" ht="12.75">
      <c r="B141" s="14"/>
      <c r="C141" s="14"/>
    </row>
    <row r="142" spans="2:3" ht="12.75">
      <c r="B142" s="14"/>
      <c r="C142" s="14"/>
    </row>
    <row r="143" spans="2:3" ht="12.75">
      <c r="B143" s="14"/>
      <c r="C143" s="14"/>
    </row>
    <row r="144" spans="2:3" ht="12.75">
      <c r="B144" s="14"/>
      <c r="C144" s="14"/>
    </row>
    <row r="145" spans="2:3" ht="12.75">
      <c r="B145" s="14"/>
      <c r="C145" s="14"/>
    </row>
    <row r="146" spans="2:3" ht="12.75">
      <c r="B146" s="14"/>
      <c r="C146" s="14"/>
    </row>
    <row r="147" spans="2:3" ht="12.75">
      <c r="B147" s="14"/>
      <c r="C147" s="14"/>
    </row>
    <row r="148" spans="2:3" ht="12.75">
      <c r="B148" s="14"/>
      <c r="C148" s="14"/>
    </row>
    <row r="149" spans="2:3" ht="12.75">
      <c r="B149" s="14"/>
      <c r="C149" s="14"/>
    </row>
    <row r="150" spans="2:3" ht="12.75">
      <c r="B150" s="14"/>
      <c r="C150" s="14"/>
    </row>
    <row r="151" spans="2:3" ht="12.75">
      <c r="B151" s="14"/>
      <c r="C151" s="14"/>
    </row>
    <row r="152" spans="2:3" ht="12.75">
      <c r="B152" s="14"/>
      <c r="C152" s="14"/>
    </row>
    <row r="153" spans="2:3" ht="12.75">
      <c r="B153" s="14"/>
      <c r="C153" s="14"/>
    </row>
    <row r="154" spans="2:3" ht="12.75">
      <c r="B154" s="14"/>
      <c r="C154" s="14"/>
    </row>
  </sheetData>
  <sheetProtection/>
  <mergeCells count="26">
    <mergeCell ref="B56:E59"/>
    <mergeCell ref="B5:E5"/>
    <mergeCell ref="B4:E4"/>
    <mergeCell ref="B2:E2"/>
    <mergeCell ref="B1:E1"/>
    <mergeCell ref="B47:E47"/>
    <mergeCell ref="B48:E48"/>
    <mergeCell ref="B49:E52"/>
    <mergeCell ref="B54:E54"/>
    <mergeCell ref="B55:E55"/>
    <mergeCell ref="B33:E33"/>
    <mergeCell ref="B32:E32"/>
    <mergeCell ref="B36:E39"/>
    <mergeCell ref="B41:E41"/>
    <mergeCell ref="B42:E45"/>
    <mergeCell ref="B19:E19"/>
    <mergeCell ref="B6:E6"/>
    <mergeCell ref="B12:E12"/>
    <mergeCell ref="B13:E13"/>
    <mergeCell ref="B14:E17"/>
    <mergeCell ref="B34:E35"/>
    <mergeCell ref="B20:E20"/>
    <mergeCell ref="B21:E24"/>
    <mergeCell ref="B26:E26"/>
    <mergeCell ref="B27:E30"/>
    <mergeCell ref="B7:E10"/>
  </mergeCells>
  <dataValidations count="1">
    <dataValidation type="list" allowBlank="1" showInputMessage="1" showErrorMessage="1" sqref="E11 E18 E25 E31 E40 E46 E53 E60">
      <formula1>Written_Response</formula1>
    </dataValidation>
  </dataValidations>
  <printOptions horizontalCentered="1"/>
  <pageMargins left="0.5" right="0.5" top="0.75" bottom="0.52" header="0.3" footer="0.3"/>
  <pageSetup fitToHeight="8" horizontalDpi="300" verticalDpi="300" orientation="portrait" scale="95" r:id="rId1"/>
  <rowBreaks count="3" manualBreakCount="3">
    <brk id="18" max="5" man="1"/>
    <brk id="31" max="5" man="1"/>
    <brk id="46" max="5" man="1"/>
  </rowBreaks>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C6" sqref="C6"/>
    </sheetView>
  </sheetViews>
  <sheetFormatPr defaultColWidth="9.140625" defaultRowHeight="12.75"/>
  <sheetData>
    <row r="1" spans="1:2" ht="12.75">
      <c r="A1">
        <v>0</v>
      </c>
      <c r="B1" s="170" t="s">
        <v>7</v>
      </c>
    </row>
    <row r="2" spans="1:2" ht="12.75">
      <c r="A2">
        <v>1</v>
      </c>
      <c r="B2" s="170" t="s">
        <v>8</v>
      </c>
    </row>
    <row r="3" ht="12.75">
      <c r="A3">
        <v>2</v>
      </c>
    </row>
    <row r="4" ht="12.75">
      <c r="A4">
        <v>3</v>
      </c>
    </row>
    <row r="5" ht="12.75">
      <c r="A5" s="170">
        <v>4</v>
      </c>
    </row>
    <row r="6" ht="12.75">
      <c r="A6" s="170">
        <v>5</v>
      </c>
    </row>
    <row r="7" ht="12.75">
      <c r="A7" s="170">
        <v>6</v>
      </c>
    </row>
    <row r="8" ht="12.75">
      <c r="A8" s="170">
        <v>7</v>
      </c>
    </row>
    <row r="9" ht="12.75">
      <c r="A9" s="170">
        <v>8</v>
      </c>
    </row>
    <row r="10" ht="12.75">
      <c r="A10" s="170">
        <v>9</v>
      </c>
    </row>
    <row r="11" ht="12.75">
      <c r="A11" s="170">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SGIA Final Project Selection Tool_8-31-11</dc:title>
  <dc:subject/>
  <dc:creator>ICF International</dc:creator>
  <cp:keywords/>
  <dc:description/>
  <cp:lastModifiedBy>JKNABEL</cp:lastModifiedBy>
  <cp:lastPrinted>2011-08-31T17:41:54Z</cp:lastPrinted>
  <dcterms:created xsi:type="dcterms:W3CDTF">2011-06-08T14:45:25Z</dcterms:created>
  <dcterms:modified xsi:type="dcterms:W3CDTF">2014-08-07T17:18:57Z</dcterms:modified>
  <cp:category/>
  <cp:version/>
  <cp:contentType/>
  <cp:contentStatus/>
</cp:coreProperties>
</file>