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eshkin\Documents\EPAWork\TEMP\kcbx july 2014\Fenceline Air Monitor Calibration Records\"/>
    </mc:Choice>
  </mc:AlternateContent>
  <bookViews>
    <workbookView xWindow="2310" yWindow="1035" windowWidth="15600" windowHeight="11760" activeTab="1"/>
  </bookViews>
  <sheets>
    <sheet name="ST-NE-Metals" sheetId="11" r:id="rId1"/>
    <sheet name="ST-NE-Carbon" sheetId="12" r:id="rId2"/>
    <sheet name="NT-NE-Metals" sheetId="9" r:id="rId3"/>
    <sheet name="NT-NE-Carbon" sheetId="10" r:id="rId4"/>
  </sheets>
  <externalReferences>
    <externalReference r:id="rId5"/>
  </externalReferences>
  <definedNames>
    <definedName name="The_Date">'[1]Project Setup'!$B$6</definedName>
  </definedNames>
  <calcPr calcId="152511"/>
</workbook>
</file>

<file path=xl/calcChain.xml><?xml version="1.0" encoding="utf-8"?>
<calcChain xmlns="http://schemas.openxmlformats.org/spreadsheetml/2006/main">
  <c r="F42" i="12" l="1"/>
  <c r="F41" i="10"/>
  <c r="F41" i="9"/>
  <c r="F41" i="12"/>
  <c r="F41" i="11"/>
  <c r="F30" i="12"/>
  <c r="F29" i="12"/>
  <c r="F28" i="12"/>
  <c r="G22" i="12"/>
  <c r="F22" i="12"/>
  <c r="G21" i="12"/>
  <c r="F21" i="12"/>
  <c r="G20" i="12"/>
  <c r="F20" i="12"/>
  <c r="F14" i="12"/>
  <c r="F13" i="12"/>
  <c r="F12" i="12"/>
  <c r="F30" i="11"/>
  <c r="F29" i="11"/>
  <c r="F28" i="11"/>
  <c r="G22" i="11"/>
  <c r="F22" i="11"/>
  <c r="G21" i="11"/>
  <c r="F21" i="11"/>
  <c r="G20" i="11"/>
  <c r="F20" i="11"/>
  <c r="F14" i="11"/>
  <c r="F13" i="11"/>
  <c r="F12" i="11"/>
  <c r="F30" i="10"/>
  <c r="F29" i="10"/>
  <c r="F28" i="10"/>
  <c r="G22" i="10"/>
  <c r="F22" i="10"/>
  <c r="G21" i="10"/>
  <c r="F21" i="10"/>
  <c r="G20" i="10"/>
  <c r="F20" i="10"/>
  <c r="F14" i="10"/>
  <c r="F13" i="10"/>
  <c r="F12" i="10"/>
  <c r="F30" i="9"/>
  <c r="F29" i="9"/>
  <c r="F28" i="9"/>
  <c r="G22" i="9"/>
  <c r="F22" i="9"/>
  <c r="G21" i="9"/>
  <c r="F21" i="9"/>
  <c r="G20" i="9"/>
  <c r="F20" i="9"/>
  <c r="F14" i="9"/>
  <c r="F13" i="9"/>
  <c r="F12" i="9"/>
</calcChain>
</file>

<file path=xl/comments1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2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3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comments4.xml><?xml version="1.0" encoding="utf-8"?>
<comments xmlns="http://schemas.openxmlformats.org/spreadsheetml/2006/main">
  <authors>
    <author>Andy Hodgson</author>
  </authors>
  <commentList>
    <comment ref="D41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5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6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  <comment ref="D47" authorId="0" shapeId="0">
      <text>
        <r>
          <rPr>
            <b/>
            <sz val="8"/>
            <color indexed="8"/>
            <rFont val="Tahoma"/>
            <family val="2"/>
          </rPr>
          <t>Andy Hodgson:</t>
        </r>
        <r>
          <rPr>
            <sz val="8"/>
            <color indexed="8"/>
            <rFont val="Tahoma"/>
            <family val="2"/>
          </rPr>
          <t xml:space="preserve">
Setpoint at 15LPM</t>
        </r>
      </text>
    </comment>
  </commentList>
</comments>
</file>

<file path=xl/sharedStrings.xml><?xml version="1.0" encoding="utf-8"?>
<sst xmlns="http://schemas.openxmlformats.org/spreadsheetml/2006/main" count="432" uniqueCount="68">
  <si>
    <t>Calibration Data</t>
  </si>
  <si>
    <t>SITE NAME:</t>
  </si>
  <si>
    <t>CLIENT:</t>
  </si>
  <si>
    <t>Koch</t>
  </si>
  <si>
    <t xml:space="preserve">     AQS Site Code:</t>
  </si>
  <si>
    <t>N/A</t>
  </si>
  <si>
    <t>SAMPLER ID:</t>
  </si>
  <si>
    <t>DATE:</t>
  </si>
  <si>
    <t xml:space="preserve">     Model Number:</t>
  </si>
  <si>
    <t>TIME:</t>
  </si>
  <si>
    <t xml:space="preserve">     Serial Number:</t>
  </si>
  <si>
    <t>BGI</t>
  </si>
  <si>
    <t xml:space="preserve">    Model Number:</t>
  </si>
  <si>
    <t>deltaCal</t>
  </si>
  <si>
    <t xml:space="preserve">    Serial Number:</t>
  </si>
  <si>
    <t>Certification Expiration:</t>
  </si>
  <si>
    <t>Reference Time:</t>
  </si>
  <si>
    <t>Sampler Indicated</t>
  </si>
  <si>
    <t xml:space="preserve">Calibration </t>
  </si>
  <si>
    <t>Flow Rate (LPM)</t>
  </si>
  <si>
    <t>(Sampler vs. Calibration)</t>
  </si>
  <si>
    <t>(Calibration vs. Design)</t>
  </si>
  <si>
    <t>TEMPERATURE Calibration Data</t>
  </si>
  <si>
    <t xml:space="preserve">Sampler Sensor  </t>
  </si>
  <si>
    <t>Calibration Sensor</t>
  </si>
  <si>
    <t xml:space="preserve"> (Sampler - Calibration)  (°C)</t>
  </si>
  <si>
    <t>PRESSURE Calibration Data</t>
  </si>
  <si>
    <t xml:space="preserve"> (Sampler - Calibration)  (mm Hg)</t>
  </si>
  <si>
    <t>Calibration Tech:</t>
  </si>
  <si>
    <r>
      <t>Flow Rate (Q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(LPM)</t>
    </r>
  </si>
  <si>
    <t>1.  Acceptance Criteria: ± 2.0 °C</t>
  </si>
  <si>
    <t>2.  Acceptance Criteria: ± 10.0 mm Hg</t>
  </si>
  <si>
    <t>COMPARTMENT TEMPERATURE Calibration Data</t>
  </si>
  <si>
    <t>3.  Acceptance Criteria: ± 2.0 °C</t>
  </si>
  <si>
    <r>
      <t>External Leak Check</t>
    </r>
    <r>
      <rPr>
        <b/>
        <vertAlign val="superscript"/>
        <sz val="10"/>
        <rFont val="Arial"/>
        <family val="2"/>
      </rPr>
      <t>4</t>
    </r>
  </si>
  <si>
    <t>4. Acceptance Criteria &lt; 25 mm Hg</t>
  </si>
  <si>
    <r>
      <t>Percent Difference</t>
    </r>
    <r>
      <rPr>
        <b/>
        <vertAlign val="superscript"/>
        <sz val="10"/>
        <rFont val="Arial"/>
        <family val="2"/>
      </rPr>
      <t>6</t>
    </r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</si>
  <si>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</si>
  <si>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</si>
  <si>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</si>
  <si>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 xml:space="preserve">PARTISOL PARTICULATE MATTER (PM) SAMPLER </t>
  </si>
  <si>
    <t xml:space="preserve">Sampler Compartment  </t>
  </si>
  <si>
    <r>
      <t>Temperature Difference</t>
    </r>
    <r>
      <rPr>
        <b/>
        <vertAlign val="superscript"/>
        <sz val="10"/>
        <rFont val="Arial"/>
        <family val="2"/>
      </rPr>
      <t>1</t>
    </r>
  </si>
  <si>
    <r>
      <t>Pressure Difference</t>
    </r>
    <r>
      <rPr>
        <b/>
        <vertAlign val="superscript"/>
        <sz val="10"/>
        <rFont val="Arial"/>
        <family val="2"/>
      </rPr>
      <t>2</t>
    </r>
  </si>
  <si>
    <r>
      <t>Temperature Difference</t>
    </r>
    <r>
      <rPr>
        <b/>
        <vertAlign val="superscript"/>
        <sz val="10"/>
        <rFont val="Arial"/>
        <family val="2"/>
      </rPr>
      <t>3</t>
    </r>
  </si>
  <si>
    <t>mmHg</t>
  </si>
  <si>
    <t xml:space="preserve">Partisol : </t>
  </si>
  <si>
    <t>LEAK CHECK, TIME, AND FLOWRATE Calibration Data</t>
  </si>
  <si>
    <t>5. Acceptance Criteria: within 60 sec. of Reference Time</t>
  </si>
  <si>
    <r>
      <t>Clock/Timer Verification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</si>
  <si>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7</t>
    </r>
  </si>
  <si>
    <t>6.  Acceptance Criteria: ± 4.0%</t>
  </si>
  <si>
    <t>7.  Acceptance Criteria: ± 5.0%</t>
  </si>
  <si>
    <t>KCBX ST-NE</t>
  </si>
  <si>
    <t>2025i</t>
  </si>
  <si>
    <t>ST-NE-Metals</t>
  </si>
  <si>
    <t>ST-NE-Carbon</t>
  </si>
  <si>
    <t>KCBX NT-NE</t>
  </si>
  <si>
    <t>NT-NE-Carbon</t>
  </si>
  <si>
    <t>NT-NE-Metals</t>
  </si>
  <si>
    <t>Rev. 3 3/2014</t>
  </si>
  <si>
    <t>Flow Rate (Qa) (LPM)</t>
  </si>
  <si>
    <t>A three point flow check is required quarterly and a single point operating flow rate check is required monthly</t>
  </si>
  <si>
    <t>The 2025i Partisol operates using actual flow rates, and converts to standard conditions in the onboard data file</t>
  </si>
  <si>
    <t>SINGLE POINT CHECK</t>
  </si>
  <si>
    <t>THREE POINT CHECK</t>
  </si>
  <si>
    <t xml:space="preserve"> </t>
  </si>
  <si>
    <t>G. Mazik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</si>
</sst>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.0%"/>
    <numFmt numFmtId="166" formatCode="0.0"/>
    <numFmt numFmtId="167" formatCode="mm/dd/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18"/>
      </patternFill>
    </fill>
    <fill>
      <patternFill patternType="solid">
        <fgColor indexed="9"/>
        <bgColor indexed="8"/>
      </patternFill>
    </fill>
    <fill>
      <patternFill patternType="solid">
        <fgColor indexed="51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1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3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12" fillId="3" borderId="0" xfId="0" applyFont="1" applyFill="1" applyBorder="1"/>
    <xf numFmtId="0" fontId="12" fillId="0" borderId="0" xfId="0" applyFont="1" applyFill="1" applyBorder="1"/>
    <xf numFmtId="0" fontId="14" fillId="3" borderId="0" xfId="0" applyFont="1" applyFill="1" applyBorder="1"/>
    <xf numFmtId="0" fontId="1" fillId="3" borderId="0" xfId="0" applyFont="1" applyFill="1" applyBorder="1"/>
    <xf numFmtId="0" fontId="14" fillId="0" borderId="0" xfId="0" applyFont="1" applyFill="1" applyBorder="1"/>
    <xf numFmtId="0" fontId="1" fillId="4" borderId="0" xfId="2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5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20" fontId="5" fillId="4" borderId="0" xfId="1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6" fontId="18" fillId="0" borderId="3" xfId="0" applyNumberFormat="1" applyFont="1" applyFill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5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6" fontId="18" fillId="0" borderId="7" xfId="0" applyNumberFormat="1" applyFont="1" applyFill="1" applyBorder="1" applyAlignment="1">
      <alignment horizontal="center"/>
    </xf>
    <xf numFmtId="166" fontId="18" fillId="0" borderId="8" xfId="0" applyNumberFormat="1" applyFont="1" applyFill="1" applyBorder="1" applyAlignment="1">
      <alignment horizontal="center"/>
    </xf>
    <xf numFmtId="0" fontId="18" fillId="3" borderId="0" xfId="0" applyFont="1" applyFill="1" applyBorder="1"/>
    <xf numFmtId="166" fontId="18" fillId="3" borderId="7" xfId="0" applyNumberFormat="1" applyFont="1" applyFill="1" applyBorder="1" applyAlignment="1">
      <alignment horizontal="center"/>
    </xf>
    <xf numFmtId="166" fontId="18" fillId="3" borderId="8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165" fontId="18" fillId="0" borderId="9" xfId="4" applyNumberFormat="1" applyFont="1" applyFill="1" applyBorder="1" applyAlignment="1">
      <alignment horizontal="center"/>
    </xf>
    <xf numFmtId="165" fontId="18" fillId="0" borderId="10" xfId="4" applyNumberFormat="1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0" applyFont="1" applyFill="1" applyBorder="1"/>
    <xf numFmtId="0" fontId="3" fillId="4" borderId="0" xfId="2" applyFont="1" applyFill="1" applyBorder="1" applyAlignment="1" applyProtection="1">
      <alignment horizontal="right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3" borderId="0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0" fontId="8" fillId="3" borderId="0" xfId="3" applyFont="1" applyFill="1" applyBorder="1" applyAlignment="1" applyProtection="1">
      <alignment horizontal="right" vertical="center"/>
      <protection locked="0"/>
    </xf>
    <xf numFmtId="2" fontId="18" fillId="0" borderId="1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 horizontal="right"/>
    </xf>
    <xf numFmtId="167" fontId="25" fillId="6" borderId="14" xfId="0" applyNumberFormat="1" applyFont="1" applyFill="1" applyBorder="1" applyAlignment="1">
      <alignment horizontal="left"/>
    </xf>
    <xf numFmtId="0" fontId="26" fillId="6" borderId="15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0" fontId="4" fillId="2" borderId="0" xfId="0" applyFont="1" applyFill="1"/>
    <xf numFmtId="0" fontId="3" fillId="7" borderId="13" xfId="0" applyFont="1" applyFill="1" applyBorder="1" applyAlignment="1">
      <alignment horizontal="right"/>
    </xf>
    <xf numFmtId="0" fontId="2" fillId="6" borderId="14" xfId="1" applyNumberFormat="1" applyFont="1" applyFill="1" applyBorder="1" applyAlignment="1" applyProtection="1">
      <alignment horizontal="left"/>
    </xf>
    <xf numFmtId="166" fontId="24" fillId="6" borderId="13" xfId="0" applyNumberFormat="1" applyFont="1" applyFill="1" applyBorder="1" applyAlignment="1">
      <alignment horizontal="right"/>
    </xf>
    <xf numFmtId="0" fontId="25" fillId="6" borderId="14" xfId="0" applyFont="1" applyFill="1" applyBorder="1" applyAlignment="1">
      <alignment horizontal="left"/>
    </xf>
    <xf numFmtId="0" fontId="18" fillId="8" borderId="13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14" fillId="8" borderId="19" xfId="0" applyFont="1" applyFill="1" applyBorder="1"/>
    <xf numFmtId="0" fontId="3" fillId="8" borderId="13" xfId="0" applyFont="1" applyFill="1" applyBorder="1"/>
    <xf numFmtId="166" fontId="19" fillId="6" borderId="20" xfId="0" applyNumberFormat="1" applyFont="1" applyFill="1" applyBorder="1" applyAlignment="1">
      <alignment horizontal="center"/>
    </xf>
    <xf numFmtId="0" fontId="18" fillId="8" borderId="0" xfId="0" applyFont="1" applyFill="1" applyBorder="1"/>
    <xf numFmtId="0" fontId="3" fillId="8" borderId="0" xfId="0" applyFont="1" applyFill="1" applyBorder="1" applyAlignment="1">
      <alignment horizontal="right"/>
    </xf>
    <xf numFmtId="164" fontId="18" fillId="8" borderId="20" xfId="0" applyNumberFormat="1" applyFont="1" applyFill="1" applyBorder="1" applyAlignment="1">
      <alignment horizontal="center"/>
    </xf>
    <xf numFmtId="0" fontId="18" fillId="8" borderId="14" xfId="0" applyFont="1" applyFill="1" applyBorder="1"/>
    <xf numFmtId="0" fontId="6" fillId="8" borderId="21" xfId="0" applyFont="1" applyFill="1" applyBorder="1" applyAlignment="1">
      <alignment horizontal="right"/>
    </xf>
    <xf numFmtId="0" fontId="4" fillId="8" borderId="13" xfId="0" applyFont="1" applyFill="1" applyBorder="1" applyAlignment="1">
      <alignment horizontal="right"/>
    </xf>
    <xf numFmtId="0" fontId="6" fillId="8" borderId="13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right"/>
    </xf>
    <xf numFmtId="0" fontId="3" fillId="8" borderId="22" xfId="0" applyFont="1" applyFill="1" applyBorder="1" applyAlignment="1">
      <alignment horizontal="right"/>
    </xf>
    <xf numFmtId="0" fontId="2" fillId="9" borderId="18" xfId="1" applyNumberFormat="1" applyFont="1" applyFill="1" applyBorder="1" applyAlignment="1" applyProtection="1">
      <alignment horizontal="left"/>
    </xf>
    <xf numFmtId="0" fontId="3" fillId="8" borderId="13" xfId="0" applyFont="1" applyFill="1" applyBorder="1" applyAlignment="1">
      <alignment horizontal="right"/>
    </xf>
    <xf numFmtId="0" fontId="2" fillId="9" borderId="0" xfId="1" applyNumberFormat="1" applyFont="1" applyFill="1" applyBorder="1" applyAlignment="1" applyProtection="1">
      <alignment horizontal="left"/>
    </xf>
    <xf numFmtId="0" fontId="17" fillId="9" borderId="13" xfId="0" applyFont="1" applyFill="1" applyBorder="1" applyAlignment="1">
      <alignment horizontal="right"/>
    </xf>
    <xf numFmtId="167" fontId="18" fillId="9" borderId="14" xfId="0" applyNumberFormat="1" applyFont="1" applyFill="1" applyBorder="1" applyAlignment="1">
      <alignment horizontal="left"/>
    </xf>
    <xf numFmtId="0" fontId="19" fillId="9" borderId="15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/>
    </xf>
    <xf numFmtId="166" fontId="17" fillId="9" borderId="13" xfId="0" applyNumberFormat="1" applyFont="1" applyFill="1" applyBorder="1" applyAlignment="1">
      <alignment horizontal="right"/>
    </xf>
    <xf numFmtId="0" fontId="18" fillId="9" borderId="14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20" fontId="3" fillId="8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5" fillId="4" borderId="0" xfId="1" applyNumberFormat="1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left"/>
    </xf>
    <xf numFmtId="0" fontId="15" fillId="4" borderId="0" xfId="1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6" fontId="18" fillId="0" borderId="1" xfId="4" applyNumberFormat="1" applyFont="1" applyFill="1" applyBorder="1" applyAlignment="1">
      <alignment horizontal="center"/>
    </xf>
    <xf numFmtId="166" fontId="18" fillId="0" borderId="6" xfId="4" applyNumberFormat="1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18" fillId="0" borderId="4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6" fontId="18" fillId="0" borderId="8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166" fontId="18" fillId="0" borderId="8" xfId="4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17" fillId="3" borderId="24" xfId="0" applyFont="1" applyFill="1" applyBorder="1" applyAlignment="1"/>
    <xf numFmtId="0" fontId="23" fillId="11" borderId="25" xfId="0" applyFont="1" applyFill="1" applyBorder="1" applyAlignment="1"/>
    <xf numFmtId="0" fontId="23" fillId="11" borderId="23" xfId="0" applyFont="1" applyFill="1" applyBorder="1" applyAlignment="1"/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22"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  <dxf>
      <fill>
        <patternFill>
          <bgColor rgb="FF99CCFF"/>
        </patternFill>
      </fill>
    </dxf>
    <dxf>
      <font>
        <b/>
        <i val="0"/>
        <condense val="0"/>
        <extend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717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820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512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76200</xdr:rowOff>
    </xdr:from>
    <xdr:to>
      <xdr:col>6</xdr:col>
      <xdr:colOff>1552575</xdr:colOff>
      <xdr:row>51</xdr:row>
      <xdr:rowOff>133350</xdr:rowOff>
    </xdr:to>
    <xdr:pic>
      <xdr:nvPicPr>
        <xdr:cNvPr id="615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2011025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opLeftCell="A19" zoomScale="90" zoomScaleNormal="90" workbookViewId="0">
      <selection activeCell="B1" sqref="B1:G1"/>
    </sheetView>
  </sheetViews>
  <sheetFormatPr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 x14ac:dyDescent="0.25">
      <c r="A1" s="4"/>
      <c r="B1" s="77" t="s">
        <v>40</v>
      </c>
      <c r="C1" s="77"/>
      <c r="D1" s="77"/>
      <c r="E1" s="77"/>
      <c r="F1" s="77"/>
      <c r="G1" s="77"/>
    </row>
    <row r="2" spans="1:7" s="5" customFormat="1" ht="18" x14ac:dyDescent="0.25">
      <c r="A2" s="4"/>
      <c r="B2" s="77" t="s">
        <v>0</v>
      </c>
      <c r="C2" s="77"/>
      <c r="D2" s="77"/>
      <c r="E2" s="77"/>
      <c r="F2" s="77"/>
      <c r="G2" s="77"/>
    </row>
    <row r="3" spans="1:7" ht="15.75" customHeight="1" x14ac:dyDescent="0.25">
      <c r="A3" s="6"/>
      <c r="B3" s="7"/>
      <c r="C3" s="7"/>
      <c r="D3" s="7"/>
      <c r="E3" s="7"/>
      <c r="F3" s="7"/>
      <c r="G3" s="7"/>
    </row>
    <row r="4" spans="1:7" ht="15.75" customHeight="1" x14ac:dyDescent="0.25">
      <c r="A4" s="6"/>
      <c r="B4" s="9" t="s">
        <v>1</v>
      </c>
      <c r="C4" s="78" t="s">
        <v>53</v>
      </c>
      <c r="D4" s="78"/>
      <c r="E4" s="10" t="s">
        <v>2</v>
      </c>
      <c r="F4" s="79" t="s">
        <v>3</v>
      </c>
      <c r="G4" s="79"/>
    </row>
    <row r="5" spans="1:7" ht="15.75" customHeight="1" x14ac:dyDescent="0.25">
      <c r="A5" s="6"/>
      <c r="B5" s="9" t="s">
        <v>4</v>
      </c>
      <c r="C5" s="80" t="s">
        <v>5</v>
      </c>
      <c r="D5" s="78"/>
      <c r="E5" s="10" t="s">
        <v>6</v>
      </c>
      <c r="F5" s="81" t="s">
        <v>55</v>
      </c>
      <c r="G5" s="79"/>
    </row>
    <row r="6" spans="1:7" ht="15.75" customHeight="1" x14ac:dyDescent="0.25">
      <c r="A6" s="6"/>
      <c r="B6" s="9" t="s">
        <v>7</v>
      </c>
      <c r="C6" s="11">
        <v>41768</v>
      </c>
      <c r="D6" s="12"/>
      <c r="E6" s="10" t="s">
        <v>8</v>
      </c>
      <c r="F6" s="79" t="s">
        <v>54</v>
      </c>
      <c r="G6" s="79"/>
    </row>
    <row r="7" spans="1:7" ht="15.75" customHeight="1" x14ac:dyDescent="0.25">
      <c r="A7" s="6"/>
      <c r="B7" s="9" t="s">
        <v>9</v>
      </c>
      <c r="C7" s="13">
        <v>0.53472222222222221</v>
      </c>
      <c r="D7" s="14"/>
      <c r="E7" s="10" t="s">
        <v>10</v>
      </c>
      <c r="F7" s="79">
        <v>20547</v>
      </c>
      <c r="G7" s="79"/>
    </row>
    <row r="8" spans="1:7" ht="15.75" customHeight="1" thickBot="1" x14ac:dyDescent="0.25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">
      <c r="B9" s="85" t="s">
        <v>22</v>
      </c>
      <c r="C9" s="86"/>
      <c r="D9" s="86"/>
      <c r="E9" s="86"/>
      <c r="F9" s="86"/>
      <c r="G9" s="87"/>
    </row>
    <row r="10" spans="1:7" ht="20.100000000000001" customHeight="1" thickTop="1" x14ac:dyDescent="0.2">
      <c r="B10" s="64" t="s">
        <v>39</v>
      </c>
      <c r="C10" s="65" t="s">
        <v>11</v>
      </c>
      <c r="D10" s="16" t="s">
        <v>23</v>
      </c>
      <c r="E10" s="16" t="s">
        <v>24</v>
      </c>
      <c r="F10" s="88" t="s">
        <v>42</v>
      </c>
      <c r="G10" s="88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82" t="s">
        <v>25</v>
      </c>
      <c r="G11" s="82"/>
    </row>
    <row r="12" spans="1:7" ht="20.100000000000001" customHeight="1" thickTop="1" x14ac:dyDescent="0.2">
      <c r="B12" s="72" t="s">
        <v>14</v>
      </c>
      <c r="C12" s="73">
        <v>1377</v>
      </c>
      <c r="D12" s="18">
        <v>24.4</v>
      </c>
      <c r="E12" s="19">
        <v>23.6</v>
      </c>
      <c r="F12" s="83">
        <f>IF($D12="","--",($D12-$E12))</f>
        <v>0.79999999999999716</v>
      </c>
      <c r="G12" s="83"/>
    </row>
    <row r="13" spans="1:7" ht="20.100000000000001" customHeight="1" x14ac:dyDescent="0.2">
      <c r="B13" s="68" t="s">
        <v>15</v>
      </c>
      <c r="C13" s="69">
        <v>42025</v>
      </c>
      <c r="D13" s="20">
        <v>24.6</v>
      </c>
      <c r="E13" s="21">
        <v>23.6</v>
      </c>
      <c r="F13" s="84">
        <f>IF($D13="","--",($D13-$E13))</f>
        <v>1</v>
      </c>
      <c r="G13" s="84"/>
    </row>
    <row r="14" spans="1:7" ht="20.100000000000001" customHeight="1" thickBot="1" x14ac:dyDescent="0.25">
      <c r="B14" s="70"/>
      <c r="C14" s="71"/>
      <c r="D14" s="22">
        <v>24.5</v>
      </c>
      <c r="E14" s="23">
        <v>23.5</v>
      </c>
      <c r="F14" s="96">
        <f>IF($D14="","--",($D14-$E14))</f>
        <v>1</v>
      </c>
      <c r="G14" s="96"/>
    </row>
    <row r="15" spans="1:7" ht="20.100000000000001" customHeight="1" thickTop="1" x14ac:dyDescent="0.2">
      <c r="B15" s="24"/>
      <c r="C15" s="24"/>
      <c r="D15" s="24"/>
      <c r="E15" s="24"/>
      <c r="F15" s="91" t="s">
        <v>30</v>
      </c>
      <c r="G15" s="91"/>
    </row>
    <row r="16" spans="1:7" ht="20.100000000000001" customHeight="1" thickBot="1" x14ac:dyDescent="0.25">
      <c r="B16" s="6"/>
      <c r="C16" s="6"/>
      <c r="D16" s="6"/>
      <c r="E16" s="6"/>
      <c r="F16" s="6"/>
      <c r="G16" s="6"/>
    </row>
    <row r="17" spans="1:7" ht="20.100000000000001" customHeight="1" thickTop="1" thickBot="1" x14ac:dyDescent="0.3">
      <c r="B17" s="85" t="s">
        <v>26</v>
      </c>
      <c r="C17" s="86"/>
      <c r="D17" s="86"/>
      <c r="E17" s="86"/>
      <c r="F17" s="86"/>
      <c r="G17" s="87"/>
    </row>
    <row r="18" spans="1:7" ht="20.100000000000001" customHeight="1" thickTop="1" x14ac:dyDescent="0.2">
      <c r="B18" s="64" t="s">
        <v>39</v>
      </c>
      <c r="C18" s="65" t="s">
        <v>11</v>
      </c>
      <c r="D18" s="16" t="s">
        <v>23</v>
      </c>
      <c r="E18" s="16" t="s">
        <v>24</v>
      </c>
      <c r="F18" s="88" t="s">
        <v>43</v>
      </c>
      <c r="G18" s="88"/>
    </row>
    <row r="19" spans="1:7" ht="20.100000000000001" customHeight="1" thickBot="1" x14ac:dyDescent="0.3">
      <c r="B19" s="66" t="s">
        <v>12</v>
      </c>
      <c r="C19" s="67" t="s">
        <v>13</v>
      </c>
      <c r="D19" s="17" t="s">
        <v>38</v>
      </c>
      <c r="E19" s="17" t="s">
        <v>38</v>
      </c>
      <c r="F19" s="82" t="s">
        <v>27</v>
      </c>
      <c r="G19" s="82"/>
    </row>
    <row r="20" spans="1:7" ht="20.100000000000001" customHeight="1" thickTop="1" x14ac:dyDescent="0.2">
      <c r="B20" s="72" t="s">
        <v>14</v>
      </c>
      <c r="C20" s="73">
        <v>1377</v>
      </c>
      <c r="D20" s="18">
        <v>737</v>
      </c>
      <c r="E20" s="19">
        <v>739</v>
      </c>
      <c r="F20" s="89">
        <f>IF($D20="","--",($D20-$E20))</f>
        <v>-2</v>
      </c>
      <c r="G20" s="89">
        <f>IF($C20="","--",($C20-$E20))</f>
        <v>638</v>
      </c>
    </row>
    <row r="21" spans="1:7" ht="20.100000000000001" customHeight="1" x14ac:dyDescent="0.2">
      <c r="B21" s="68" t="s">
        <v>15</v>
      </c>
      <c r="C21" s="69">
        <v>42025</v>
      </c>
      <c r="D21" s="20">
        <v>737</v>
      </c>
      <c r="E21" s="21">
        <v>739</v>
      </c>
      <c r="F21" s="90">
        <f>IF($D21="","--",($D21-$E21))</f>
        <v>-2</v>
      </c>
      <c r="G21" s="90">
        <f>IF($C21="","--",($C21-$E21))</f>
        <v>41286</v>
      </c>
    </row>
    <row r="22" spans="1:7" ht="20.100000000000001" customHeight="1" thickBot="1" x14ac:dyDescent="0.25">
      <c r="B22" s="70"/>
      <c r="C22" s="71"/>
      <c r="D22" s="25">
        <v>737</v>
      </c>
      <c r="E22" s="26">
        <v>739</v>
      </c>
      <c r="F22" s="92">
        <f>IF($D22="","--",($D22-$E22))</f>
        <v>-2</v>
      </c>
      <c r="G22" s="92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91" t="s">
        <v>31</v>
      </c>
      <c r="G23" s="91"/>
    </row>
    <row r="24" spans="1:7" ht="20.100000000000001" customHeight="1" thickBot="1" x14ac:dyDescent="0.25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">
      <c r="B25" s="85" t="s">
        <v>32</v>
      </c>
      <c r="C25" s="86"/>
      <c r="D25" s="86"/>
      <c r="E25" s="86"/>
      <c r="F25" s="86"/>
      <c r="G25" s="87"/>
    </row>
    <row r="26" spans="1:7" ht="20.100000000000001" customHeight="1" thickTop="1" x14ac:dyDescent="0.2">
      <c r="B26" s="64" t="s">
        <v>39</v>
      </c>
      <c r="C26" s="65" t="s">
        <v>11</v>
      </c>
      <c r="D26" s="16" t="s">
        <v>41</v>
      </c>
      <c r="E26" s="16" t="s">
        <v>24</v>
      </c>
      <c r="F26" s="88" t="s">
        <v>44</v>
      </c>
      <c r="G26" s="88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82" t="s">
        <v>25</v>
      </c>
      <c r="G27" s="82"/>
    </row>
    <row r="28" spans="1:7" ht="20.100000000000001" customHeight="1" thickTop="1" x14ac:dyDescent="0.2">
      <c r="B28" s="72" t="s">
        <v>14</v>
      </c>
      <c r="C28" s="73">
        <v>1377</v>
      </c>
      <c r="D28" s="18">
        <v>23.3</v>
      </c>
      <c r="E28" s="19">
        <v>23.7</v>
      </c>
      <c r="F28" s="83">
        <f>IF($D28="","--",($D28-$E28))</f>
        <v>-0.39999999999999858</v>
      </c>
      <c r="G28" s="83"/>
    </row>
    <row r="29" spans="1:7" ht="20.100000000000001" customHeight="1" x14ac:dyDescent="0.2">
      <c r="B29" s="68" t="s">
        <v>15</v>
      </c>
      <c r="C29" s="69">
        <v>42025</v>
      </c>
      <c r="D29" s="20">
        <v>23.3</v>
      </c>
      <c r="E29" s="21">
        <v>23.7</v>
      </c>
      <c r="F29" s="84">
        <f>IF($D29="","--",($D29-$E29))</f>
        <v>-0.39999999999999858</v>
      </c>
      <c r="G29" s="84"/>
    </row>
    <row r="30" spans="1:7" ht="20.100000000000001" customHeight="1" thickBot="1" x14ac:dyDescent="0.25">
      <c r="B30" s="70"/>
      <c r="C30" s="71"/>
      <c r="D30" s="22">
        <v>23.3</v>
      </c>
      <c r="E30" s="23">
        <v>23.8</v>
      </c>
      <c r="F30" s="96">
        <f>IF($D30="","--",($D30-$E30))</f>
        <v>-0.5</v>
      </c>
      <c r="G30" s="96"/>
    </row>
    <row r="31" spans="1:7" ht="20.100000000000001" customHeight="1" thickTop="1" x14ac:dyDescent="0.2">
      <c r="B31" s="24"/>
      <c r="C31" s="24"/>
      <c r="D31" s="24"/>
      <c r="E31" s="24"/>
      <c r="F31" s="91" t="s">
        <v>33</v>
      </c>
      <c r="G31" s="91"/>
    </row>
    <row r="32" spans="1:7" ht="20.100000000000001" customHeight="1" thickBot="1" x14ac:dyDescent="0.25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 x14ac:dyDescent="0.3">
      <c r="A33" s="6"/>
      <c r="B33" s="85" t="s">
        <v>47</v>
      </c>
      <c r="C33" s="86"/>
      <c r="D33" s="86"/>
      <c r="E33" s="86"/>
      <c r="F33" s="86"/>
      <c r="G33" s="87"/>
    </row>
    <row r="34" spans="1:7" ht="20.100000000000001" customHeight="1" thickTop="1" thickBot="1" x14ac:dyDescent="0.25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 x14ac:dyDescent="0.25">
      <c r="A35" s="6"/>
      <c r="B35" s="54" t="s">
        <v>34</v>
      </c>
      <c r="C35" s="55">
        <v>5</v>
      </c>
      <c r="D35" s="56" t="s">
        <v>45</v>
      </c>
      <c r="E35" s="57" t="s">
        <v>46</v>
      </c>
      <c r="F35" s="58">
        <v>0.53888888888888886</v>
      </c>
      <c r="G35" s="59"/>
    </row>
    <row r="36" spans="1:7" ht="20.100000000000001" customHeight="1" thickTop="1" thickBot="1" x14ac:dyDescent="0.25">
      <c r="A36" s="6"/>
      <c r="B36" s="60"/>
      <c r="C36" s="61" t="s">
        <v>35</v>
      </c>
      <c r="D36" s="56"/>
      <c r="E36" s="57" t="s">
        <v>16</v>
      </c>
      <c r="F36" s="58">
        <v>0.53888888888888886</v>
      </c>
      <c r="G36" s="59"/>
    </row>
    <row r="37" spans="1:7" ht="20.100000000000001" customHeight="1" thickTop="1" thickBot="1" x14ac:dyDescent="0.25">
      <c r="A37" s="6"/>
      <c r="B37" s="62"/>
      <c r="C37" s="63"/>
      <c r="D37" s="56"/>
      <c r="E37" s="99" t="s">
        <v>48</v>
      </c>
      <c r="F37" s="100"/>
      <c r="G37" s="101"/>
    </row>
    <row r="38" spans="1:7" ht="20.100000000000001" customHeight="1" thickTop="1" thickBot="1" x14ac:dyDescent="0.3">
      <c r="A38" s="6"/>
      <c r="B38" s="62"/>
      <c r="C38" s="63"/>
      <c r="D38" s="102" t="s">
        <v>64</v>
      </c>
      <c r="E38" s="103"/>
      <c r="F38" s="103"/>
      <c r="G38" s="104"/>
    </row>
    <row r="39" spans="1:7" ht="20.100000000000001" customHeight="1" thickTop="1" x14ac:dyDescent="0.2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 x14ac:dyDescent="0.3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 x14ac:dyDescent="0.25">
      <c r="A41" s="6"/>
      <c r="B41" s="72" t="s">
        <v>14</v>
      </c>
      <c r="C41" s="73">
        <v>1377</v>
      </c>
      <c r="D41" s="37">
        <v>16.670000000000002</v>
      </c>
      <c r="E41" s="38">
        <v>16.95</v>
      </c>
      <c r="F41" s="28">
        <f>IF($D41="","--",($D41-$E41)/$E41)</f>
        <v>-1.6519174041297793E-2</v>
      </c>
      <c r="G41" s="29">
        <v>0</v>
      </c>
    </row>
    <row r="42" spans="1:7" ht="20.100000000000001" customHeight="1" thickTop="1" thickBot="1" x14ac:dyDescent="0.3">
      <c r="A42" s="6"/>
      <c r="B42" s="68" t="s">
        <v>15</v>
      </c>
      <c r="C42" s="69">
        <v>42025</v>
      </c>
      <c r="D42" s="93" t="s">
        <v>65</v>
      </c>
      <c r="E42" s="94"/>
      <c r="F42" s="94"/>
      <c r="G42" s="95"/>
    </row>
    <row r="43" spans="1:7" ht="20.100000000000001" customHeight="1" thickTop="1" x14ac:dyDescent="0.2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 x14ac:dyDescent="0.25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 x14ac:dyDescent="0.25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 x14ac:dyDescent="0.25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 x14ac:dyDescent="0.2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 x14ac:dyDescent="0.2">
      <c r="A48" s="6"/>
      <c r="B48" s="43" t="s">
        <v>62</v>
      </c>
      <c r="C48" s="3"/>
      <c r="D48" s="3"/>
      <c r="E48" s="1"/>
      <c r="F48" s="97" t="s">
        <v>51</v>
      </c>
      <c r="G48" s="97"/>
    </row>
    <row r="49" spans="2:7" x14ac:dyDescent="0.2">
      <c r="B49" s="43" t="s">
        <v>63</v>
      </c>
      <c r="C49" s="3"/>
      <c r="D49" s="3"/>
      <c r="E49" s="2"/>
      <c r="F49" s="98" t="s">
        <v>52</v>
      </c>
      <c r="G49" s="98"/>
    </row>
    <row r="50" spans="2:7" ht="15" x14ac:dyDescent="0.2">
      <c r="B50" s="31"/>
      <c r="C50" s="31"/>
      <c r="D50" s="31"/>
      <c r="E50" s="27"/>
      <c r="F50" s="30"/>
      <c r="G50" s="30"/>
    </row>
    <row r="51" spans="2:7" ht="15" x14ac:dyDescent="0.2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">
      <c r="B52" s="31"/>
      <c r="C52" s="31"/>
      <c r="D52" s="6"/>
      <c r="E52" s="6"/>
      <c r="F52" s="6"/>
      <c r="G52" s="35"/>
    </row>
    <row r="53" spans="2:7" ht="15" x14ac:dyDescent="0.2">
      <c r="B53" s="31"/>
      <c r="C53" s="31"/>
      <c r="D53" s="6"/>
      <c r="E53" s="6"/>
      <c r="F53" s="6"/>
      <c r="G53" s="36" t="s">
        <v>60</v>
      </c>
    </row>
  </sheetData>
  <mergeCells count="35">
    <mergeCell ref="F48:G48"/>
    <mergeCell ref="F49:G49"/>
    <mergeCell ref="F30:G30"/>
    <mergeCell ref="F31:G31"/>
    <mergeCell ref="E37:G37"/>
    <mergeCell ref="D38:G38"/>
    <mergeCell ref="B33:G33"/>
    <mergeCell ref="F27:G27"/>
    <mergeCell ref="D42:G42"/>
    <mergeCell ref="B9:G9"/>
    <mergeCell ref="F10:G10"/>
    <mergeCell ref="F28:G28"/>
    <mergeCell ref="F29:G29"/>
    <mergeCell ref="F14:G14"/>
    <mergeCell ref="F15:G15"/>
    <mergeCell ref="F20:G20"/>
    <mergeCell ref="F21:G21"/>
    <mergeCell ref="F26:G26"/>
    <mergeCell ref="F23:G23"/>
    <mergeCell ref="F22:G22"/>
    <mergeCell ref="B25:G25"/>
    <mergeCell ref="F19:G19"/>
    <mergeCell ref="F11:G11"/>
    <mergeCell ref="F12:G12"/>
    <mergeCell ref="F13:G13"/>
    <mergeCell ref="F7:G7"/>
    <mergeCell ref="B17:G17"/>
    <mergeCell ref="F18:G18"/>
    <mergeCell ref="B1:G1"/>
    <mergeCell ref="B2:G2"/>
    <mergeCell ref="C4:D4"/>
    <mergeCell ref="F4:G4"/>
    <mergeCell ref="F6:G6"/>
    <mergeCell ref="C5:D5"/>
    <mergeCell ref="F5:G5"/>
  </mergeCells>
  <phoneticPr fontId="27" type="noConversion"/>
  <conditionalFormatting sqref="F28:G30 F12:G14">
    <cfRule type="cellIs" dxfId="21" priority="3" stopIfTrue="1" operator="notBetween">
      <formula>-2</formula>
      <formula>2</formula>
    </cfRule>
  </conditionalFormatting>
  <conditionalFormatting sqref="F4:G7 C7 C4:D5 C11 C19 C27 C40">
    <cfRule type="cellIs" dxfId="20" priority="5" stopIfTrue="1" operator="equal">
      <formula>""</formula>
    </cfRule>
  </conditionalFormatting>
  <conditionalFormatting sqref="F45:F47 F41">
    <cfRule type="cellIs" dxfId="19" priority="6" stopIfTrue="1" operator="notBetween">
      <formula>-0.04</formula>
      <formula>0.04</formula>
    </cfRule>
  </conditionalFormatting>
  <conditionalFormatting sqref="G45:G47 G41">
    <cfRule type="cellIs" dxfId="18" priority="7" stopIfTrue="1" operator="notBetween">
      <formula>-0.05</formula>
      <formula>0.05</formula>
    </cfRule>
  </conditionalFormatting>
  <conditionalFormatting sqref="F20:G22">
    <cfRule type="cellIs" dxfId="17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zoomScale="90" zoomScaleNormal="90" workbookViewId="0">
      <selection activeCell="D42" sqref="D42:G42"/>
    </sheetView>
  </sheetViews>
  <sheetFormatPr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 x14ac:dyDescent="0.25">
      <c r="A1" s="4"/>
      <c r="B1" s="77" t="s">
        <v>40</v>
      </c>
      <c r="C1" s="77"/>
      <c r="D1" s="77"/>
      <c r="E1" s="77"/>
      <c r="F1" s="77"/>
      <c r="G1" s="77"/>
    </row>
    <row r="2" spans="1:7" s="5" customFormat="1" ht="18" x14ac:dyDescent="0.25">
      <c r="A2" s="4"/>
      <c r="B2" s="77" t="s">
        <v>0</v>
      </c>
      <c r="C2" s="77"/>
      <c r="D2" s="77"/>
      <c r="E2" s="77"/>
      <c r="F2" s="77"/>
      <c r="G2" s="77"/>
    </row>
    <row r="3" spans="1:7" ht="15.75" customHeight="1" x14ac:dyDescent="0.25">
      <c r="A3" s="6"/>
      <c r="B3" s="7"/>
      <c r="C3" s="7"/>
      <c r="D3" s="7"/>
      <c r="E3" s="7"/>
      <c r="F3" s="7"/>
      <c r="G3" s="7"/>
    </row>
    <row r="4" spans="1:7" ht="15.75" customHeight="1" x14ac:dyDescent="0.25">
      <c r="A4" s="6"/>
      <c r="B4" s="9" t="s">
        <v>1</v>
      </c>
      <c r="C4" s="78" t="s">
        <v>53</v>
      </c>
      <c r="D4" s="78"/>
      <c r="E4" s="10" t="s">
        <v>2</v>
      </c>
      <c r="F4" s="79" t="s">
        <v>3</v>
      </c>
      <c r="G4" s="79"/>
    </row>
    <row r="5" spans="1:7" ht="15.75" customHeight="1" x14ac:dyDescent="0.25">
      <c r="A5" s="6"/>
      <c r="B5" s="9" t="s">
        <v>4</v>
      </c>
      <c r="C5" s="80" t="s">
        <v>5</v>
      </c>
      <c r="D5" s="78"/>
      <c r="E5" s="10" t="s">
        <v>6</v>
      </c>
      <c r="F5" s="81" t="s">
        <v>56</v>
      </c>
      <c r="G5" s="79"/>
    </row>
    <row r="6" spans="1:7" ht="15.75" customHeight="1" x14ac:dyDescent="0.25">
      <c r="A6" s="6"/>
      <c r="B6" s="9" t="s">
        <v>7</v>
      </c>
      <c r="C6" s="11">
        <v>41768</v>
      </c>
      <c r="D6" s="12"/>
      <c r="E6" s="10" t="s">
        <v>8</v>
      </c>
      <c r="F6" s="79" t="s">
        <v>54</v>
      </c>
      <c r="G6" s="79"/>
    </row>
    <row r="7" spans="1:7" ht="15.75" customHeight="1" x14ac:dyDescent="0.25">
      <c r="A7" s="6"/>
      <c r="B7" s="9" t="s">
        <v>9</v>
      </c>
      <c r="C7" s="13">
        <v>0.52083333333333337</v>
      </c>
      <c r="D7" s="14"/>
      <c r="E7" s="10" t="s">
        <v>10</v>
      </c>
      <c r="F7" s="79">
        <v>20544</v>
      </c>
      <c r="G7" s="79"/>
    </row>
    <row r="8" spans="1:7" ht="15.75" customHeight="1" thickBot="1" x14ac:dyDescent="0.25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">
      <c r="B9" s="85" t="s">
        <v>22</v>
      </c>
      <c r="C9" s="86"/>
      <c r="D9" s="86"/>
      <c r="E9" s="86"/>
      <c r="F9" s="86"/>
      <c r="G9" s="87"/>
    </row>
    <row r="10" spans="1:7" ht="20.100000000000001" customHeight="1" thickTop="1" x14ac:dyDescent="0.2">
      <c r="B10" s="64" t="s">
        <v>39</v>
      </c>
      <c r="C10" s="65" t="s">
        <v>11</v>
      </c>
      <c r="D10" s="16" t="s">
        <v>23</v>
      </c>
      <c r="E10" s="16" t="s">
        <v>24</v>
      </c>
      <c r="F10" s="88" t="s">
        <v>42</v>
      </c>
      <c r="G10" s="88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82" t="s">
        <v>25</v>
      </c>
      <c r="G11" s="82"/>
    </row>
    <row r="12" spans="1:7" ht="20.100000000000001" customHeight="1" thickTop="1" x14ac:dyDescent="0.2">
      <c r="B12" s="72" t="s">
        <v>14</v>
      </c>
      <c r="C12" s="73">
        <v>1377</v>
      </c>
      <c r="D12" s="18">
        <v>24.5</v>
      </c>
      <c r="E12" s="19">
        <v>24.2</v>
      </c>
      <c r="F12" s="83">
        <f>IF($D12="","--",($D12-$E12))</f>
        <v>0.30000000000000071</v>
      </c>
      <c r="G12" s="83"/>
    </row>
    <row r="13" spans="1:7" ht="20.100000000000001" customHeight="1" x14ac:dyDescent="0.2">
      <c r="B13" s="68" t="s">
        <v>15</v>
      </c>
      <c r="C13" s="69">
        <v>42025</v>
      </c>
      <c r="D13" s="20">
        <v>24.5</v>
      </c>
      <c r="E13" s="21">
        <v>24.1</v>
      </c>
      <c r="F13" s="84">
        <f>IF($D13="","--",($D13-$E13))</f>
        <v>0.39999999999999858</v>
      </c>
      <c r="G13" s="84"/>
    </row>
    <row r="14" spans="1:7" ht="20.100000000000001" customHeight="1" thickBot="1" x14ac:dyDescent="0.25">
      <c r="B14" s="70"/>
      <c r="C14" s="71"/>
      <c r="D14" s="22">
        <v>24.6</v>
      </c>
      <c r="E14" s="23">
        <v>24.1</v>
      </c>
      <c r="F14" s="96">
        <f>IF($D14="","--",($D14-$E14))</f>
        <v>0.5</v>
      </c>
      <c r="G14" s="96"/>
    </row>
    <row r="15" spans="1:7" ht="20.100000000000001" customHeight="1" thickTop="1" x14ac:dyDescent="0.2">
      <c r="B15" s="24"/>
      <c r="C15" s="24"/>
      <c r="D15" s="24"/>
      <c r="E15" s="24"/>
      <c r="F15" s="91" t="s">
        <v>30</v>
      </c>
      <c r="G15" s="91"/>
    </row>
    <row r="16" spans="1:7" ht="20.100000000000001" customHeight="1" thickBot="1" x14ac:dyDescent="0.25">
      <c r="B16" s="6"/>
      <c r="C16" s="6"/>
      <c r="D16" s="6"/>
      <c r="E16" s="6"/>
      <c r="F16" s="6"/>
      <c r="G16" s="6"/>
    </row>
    <row r="17" spans="1:7" ht="20.100000000000001" customHeight="1" thickTop="1" thickBot="1" x14ac:dyDescent="0.3">
      <c r="B17" s="85" t="s">
        <v>26</v>
      </c>
      <c r="C17" s="86"/>
      <c r="D17" s="86"/>
      <c r="E17" s="86"/>
      <c r="F17" s="86"/>
      <c r="G17" s="87"/>
    </row>
    <row r="18" spans="1:7" ht="20.100000000000001" customHeight="1" thickTop="1" x14ac:dyDescent="0.2">
      <c r="B18" s="64" t="s">
        <v>39</v>
      </c>
      <c r="C18" s="65" t="s">
        <v>11</v>
      </c>
      <c r="D18" s="16" t="s">
        <v>23</v>
      </c>
      <c r="E18" s="16" t="s">
        <v>24</v>
      </c>
      <c r="F18" s="88" t="s">
        <v>43</v>
      </c>
      <c r="G18" s="88"/>
    </row>
    <row r="19" spans="1:7" ht="20.100000000000001" customHeight="1" thickBot="1" x14ac:dyDescent="0.3">
      <c r="B19" s="66" t="s">
        <v>12</v>
      </c>
      <c r="C19" s="67" t="s">
        <v>13</v>
      </c>
      <c r="D19" s="17" t="s">
        <v>38</v>
      </c>
      <c r="E19" s="17" t="s">
        <v>38</v>
      </c>
      <c r="F19" s="82" t="s">
        <v>27</v>
      </c>
      <c r="G19" s="82"/>
    </row>
    <row r="20" spans="1:7" ht="20.100000000000001" customHeight="1" thickTop="1" x14ac:dyDescent="0.2">
      <c r="B20" s="72" t="s">
        <v>14</v>
      </c>
      <c r="C20" s="73">
        <v>1377</v>
      </c>
      <c r="D20" s="18">
        <v>739</v>
      </c>
      <c r="E20" s="19">
        <v>738</v>
      </c>
      <c r="F20" s="89">
        <f>IF($D20="","--",($D20-$E20))</f>
        <v>1</v>
      </c>
      <c r="G20" s="89">
        <f>IF($C20="","--",($C20-$E20))</f>
        <v>639</v>
      </c>
    </row>
    <row r="21" spans="1:7" ht="20.100000000000001" customHeight="1" x14ac:dyDescent="0.2">
      <c r="B21" s="68" t="s">
        <v>15</v>
      </c>
      <c r="C21" s="69">
        <v>42025</v>
      </c>
      <c r="D21" s="20">
        <v>739</v>
      </c>
      <c r="E21" s="21">
        <v>738</v>
      </c>
      <c r="F21" s="90">
        <f>IF($D21="","--",($D21-$E21))</f>
        <v>1</v>
      </c>
      <c r="G21" s="90">
        <f>IF($C21="","--",($C21-$E21))</f>
        <v>41287</v>
      </c>
    </row>
    <row r="22" spans="1:7" ht="20.100000000000001" customHeight="1" thickBot="1" x14ac:dyDescent="0.25">
      <c r="B22" s="70"/>
      <c r="C22" s="71"/>
      <c r="D22" s="25">
        <v>739</v>
      </c>
      <c r="E22" s="26">
        <v>738</v>
      </c>
      <c r="F22" s="92">
        <f>IF($D22="","--",($D22-$E22))</f>
        <v>1</v>
      </c>
      <c r="G22" s="92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91" t="s">
        <v>31</v>
      </c>
      <c r="G23" s="91"/>
    </row>
    <row r="24" spans="1:7" ht="20.100000000000001" customHeight="1" thickBot="1" x14ac:dyDescent="0.25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">
      <c r="B25" s="85" t="s">
        <v>32</v>
      </c>
      <c r="C25" s="86"/>
      <c r="D25" s="86"/>
      <c r="E25" s="86"/>
      <c r="F25" s="86"/>
      <c r="G25" s="87"/>
    </row>
    <row r="26" spans="1:7" ht="20.100000000000001" customHeight="1" thickTop="1" x14ac:dyDescent="0.2">
      <c r="B26" s="64" t="s">
        <v>39</v>
      </c>
      <c r="C26" s="65" t="s">
        <v>11</v>
      </c>
      <c r="D26" s="16" t="s">
        <v>41</v>
      </c>
      <c r="E26" s="16" t="s">
        <v>24</v>
      </c>
      <c r="F26" s="88" t="s">
        <v>44</v>
      </c>
      <c r="G26" s="88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82" t="s">
        <v>25</v>
      </c>
      <c r="G27" s="82"/>
    </row>
    <row r="28" spans="1:7" ht="20.100000000000001" customHeight="1" thickTop="1" x14ac:dyDescent="0.2">
      <c r="B28" s="72" t="s">
        <v>14</v>
      </c>
      <c r="C28" s="73">
        <v>1377</v>
      </c>
      <c r="D28" s="18">
        <v>23.2</v>
      </c>
      <c r="E28" s="19">
        <v>23.7</v>
      </c>
      <c r="F28" s="83">
        <f>IF($D28="","--",($D28-$E28))</f>
        <v>-0.5</v>
      </c>
      <c r="G28" s="83"/>
    </row>
    <row r="29" spans="1:7" ht="20.100000000000001" customHeight="1" x14ac:dyDescent="0.2">
      <c r="B29" s="68" t="s">
        <v>15</v>
      </c>
      <c r="C29" s="69">
        <v>42025</v>
      </c>
      <c r="D29" s="20">
        <v>23.2</v>
      </c>
      <c r="E29" s="21">
        <v>23.7</v>
      </c>
      <c r="F29" s="84">
        <f>IF($D29="","--",($D29-$E29))</f>
        <v>-0.5</v>
      </c>
      <c r="G29" s="84"/>
    </row>
    <row r="30" spans="1:7" ht="20.100000000000001" customHeight="1" thickBot="1" x14ac:dyDescent="0.25">
      <c r="B30" s="70"/>
      <c r="C30" s="71"/>
      <c r="D30" s="22">
        <v>23.3</v>
      </c>
      <c r="E30" s="23">
        <v>23.8</v>
      </c>
      <c r="F30" s="96">
        <f>IF($D30="","--",($D30-$E30))</f>
        <v>-0.5</v>
      </c>
      <c r="G30" s="96"/>
    </row>
    <row r="31" spans="1:7" ht="20.100000000000001" customHeight="1" thickTop="1" x14ac:dyDescent="0.2">
      <c r="B31" s="24"/>
      <c r="C31" s="24"/>
      <c r="D31" s="24"/>
      <c r="E31" s="24"/>
      <c r="F31" s="91" t="s">
        <v>33</v>
      </c>
      <c r="G31" s="91"/>
    </row>
    <row r="32" spans="1:7" ht="20.100000000000001" customHeight="1" thickBot="1" x14ac:dyDescent="0.25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 x14ac:dyDescent="0.3">
      <c r="A33" s="6"/>
      <c r="B33" s="85" t="s">
        <v>47</v>
      </c>
      <c r="C33" s="86"/>
      <c r="D33" s="86"/>
      <c r="E33" s="86"/>
      <c r="F33" s="86"/>
      <c r="G33" s="87"/>
    </row>
    <row r="34" spans="1:7" ht="20.100000000000001" customHeight="1" thickTop="1" thickBot="1" x14ac:dyDescent="0.25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 x14ac:dyDescent="0.25">
      <c r="A35" s="6"/>
      <c r="B35" s="54" t="s">
        <v>34</v>
      </c>
      <c r="C35" s="55">
        <v>13</v>
      </c>
      <c r="D35" s="56" t="s">
        <v>45</v>
      </c>
      <c r="E35" s="57" t="s">
        <v>46</v>
      </c>
      <c r="F35" s="58">
        <v>0.53194444444444444</v>
      </c>
      <c r="G35" s="59"/>
    </row>
    <row r="36" spans="1:7" ht="20.100000000000001" customHeight="1" thickTop="1" thickBot="1" x14ac:dyDescent="0.25">
      <c r="A36" s="6"/>
      <c r="B36" s="60"/>
      <c r="C36" s="61" t="s">
        <v>35</v>
      </c>
      <c r="D36" s="56"/>
      <c r="E36" s="57" t="s">
        <v>16</v>
      </c>
      <c r="F36" s="58">
        <v>0.53194444444444444</v>
      </c>
      <c r="G36" s="59"/>
    </row>
    <row r="37" spans="1:7" ht="20.100000000000001" customHeight="1" thickTop="1" thickBot="1" x14ac:dyDescent="0.25">
      <c r="A37" s="6"/>
      <c r="B37" s="62"/>
      <c r="C37" s="63"/>
      <c r="D37" s="56"/>
      <c r="E37" s="99" t="s">
        <v>48</v>
      </c>
      <c r="F37" s="100"/>
      <c r="G37" s="101"/>
    </row>
    <row r="38" spans="1:7" ht="20.100000000000001" customHeight="1" thickTop="1" thickBot="1" x14ac:dyDescent="0.3">
      <c r="A38" s="6"/>
      <c r="B38" s="62"/>
      <c r="C38" s="63"/>
      <c r="D38" s="102" t="s">
        <v>64</v>
      </c>
      <c r="E38" s="103"/>
      <c r="F38" s="103"/>
      <c r="G38" s="104"/>
    </row>
    <row r="39" spans="1:7" ht="20.100000000000001" customHeight="1" thickTop="1" x14ac:dyDescent="0.2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 x14ac:dyDescent="0.3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 x14ac:dyDescent="0.25">
      <c r="A41" s="6"/>
      <c r="B41" s="72" t="s">
        <v>14</v>
      </c>
      <c r="C41" s="73">
        <v>1377</v>
      </c>
      <c r="D41" s="37">
        <v>16.670000000000002</v>
      </c>
      <c r="E41" s="38">
        <v>16.309999999999999</v>
      </c>
      <c r="F41" s="28">
        <f>IF($D41="","--",($D41-$E41)/$E41)</f>
        <v>2.2072348252605949E-2</v>
      </c>
      <c r="G41" s="29">
        <v>0</v>
      </c>
    </row>
    <row r="42" spans="1:7" ht="20.100000000000001" customHeight="1" thickTop="1" thickBot="1" x14ac:dyDescent="0.25">
      <c r="A42" s="6"/>
      <c r="B42" s="68" t="s">
        <v>15</v>
      </c>
      <c r="C42" s="69">
        <v>42025</v>
      </c>
      <c r="D42" s="37">
        <v>16.670000000000002</v>
      </c>
      <c r="E42" s="38">
        <v>16.309999999999999</v>
      </c>
      <c r="F42" s="28">
        <f>IF($D42="","--",($D42-$E42)/$E42)</f>
        <v>2.2072348252605949E-2</v>
      </c>
      <c r="G42" s="29">
        <v>0</v>
      </c>
    </row>
    <row r="43" spans="1:7" ht="20.100000000000001" customHeight="1" thickTop="1" x14ac:dyDescent="0.2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 x14ac:dyDescent="0.25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 x14ac:dyDescent="0.25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 x14ac:dyDescent="0.25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 x14ac:dyDescent="0.2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 x14ac:dyDescent="0.2">
      <c r="A48" s="6"/>
      <c r="B48" s="43" t="s">
        <v>62</v>
      </c>
      <c r="C48" s="3"/>
      <c r="D48" s="3"/>
      <c r="E48" s="1"/>
      <c r="F48" s="97" t="s">
        <v>51</v>
      </c>
      <c r="G48" s="97"/>
    </row>
    <row r="49" spans="2:7" x14ac:dyDescent="0.2">
      <c r="B49" s="43" t="s">
        <v>63</v>
      </c>
      <c r="C49" s="3"/>
      <c r="D49" s="3"/>
      <c r="E49" s="2"/>
      <c r="F49" s="98" t="s">
        <v>52</v>
      </c>
      <c r="G49" s="98"/>
    </row>
    <row r="50" spans="2:7" ht="15" x14ac:dyDescent="0.2">
      <c r="B50" s="31"/>
      <c r="C50" s="31"/>
      <c r="D50" s="31"/>
      <c r="E50" s="27"/>
      <c r="F50" s="30"/>
      <c r="G50" s="30"/>
    </row>
    <row r="51" spans="2:7" ht="15" x14ac:dyDescent="0.2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">
      <c r="B52" s="31"/>
      <c r="C52" s="31"/>
      <c r="D52" s="6"/>
      <c r="E52" s="6"/>
      <c r="F52" s="6"/>
      <c r="G52" s="35"/>
    </row>
    <row r="53" spans="2:7" ht="15" x14ac:dyDescent="0.2">
      <c r="B53" s="31"/>
      <c r="C53" s="31"/>
      <c r="D53" s="6"/>
      <c r="E53" s="6"/>
      <c r="F53" s="6"/>
      <c r="G53" s="36" t="s">
        <v>60</v>
      </c>
    </row>
  </sheetData>
  <mergeCells count="34">
    <mergeCell ref="F48:G48"/>
    <mergeCell ref="F49:G49"/>
    <mergeCell ref="F30:G30"/>
    <mergeCell ref="F31:G31"/>
    <mergeCell ref="E37:G37"/>
    <mergeCell ref="D38:G38"/>
    <mergeCell ref="B33:G33"/>
    <mergeCell ref="F27:G27"/>
    <mergeCell ref="B9:G9"/>
    <mergeCell ref="F10:G10"/>
    <mergeCell ref="F28:G28"/>
    <mergeCell ref="F29:G29"/>
    <mergeCell ref="F14:G14"/>
    <mergeCell ref="F15:G15"/>
    <mergeCell ref="F20:G20"/>
    <mergeCell ref="F21:G21"/>
    <mergeCell ref="F26:G26"/>
    <mergeCell ref="F23:G23"/>
    <mergeCell ref="F22:G22"/>
    <mergeCell ref="B25:G25"/>
    <mergeCell ref="F19:G19"/>
    <mergeCell ref="F11:G11"/>
    <mergeCell ref="F12:G12"/>
    <mergeCell ref="F13:G13"/>
    <mergeCell ref="F7:G7"/>
    <mergeCell ref="B17:G17"/>
    <mergeCell ref="F18:G18"/>
    <mergeCell ref="B1:G1"/>
    <mergeCell ref="B2:G2"/>
    <mergeCell ref="C4:D4"/>
    <mergeCell ref="F4:G4"/>
    <mergeCell ref="F6:G6"/>
    <mergeCell ref="C5:D5"/>
    <mergeCell ref="F5:G5"/>
  </mergeCells>
  <phoneticPr fontId="27" type="noConversion"/>
  <conditionalFormatting sqref="F28:G30 F12:G14">
    <cfRule type="cellIs" dxfId="16" priority="3" stopIfTrue="1" operator="notBetween">
      <formula>-2</formula>
      <formula>2</formula>
    </cfRule>
  </conditionalFormatting>
  <conditionalFormatting sqref="F4:G7 C7 C4:D5 C11 C19 C27 C40">
    <cfRule type="cellIs" dxfId="15" priority="5" stopIfTrue="1" operator="equal">
      <formula>""</formula>
    </cfRule>
  </conditionalFormatting>
  <conditionalFormatting sqref="F45:F47 F41:F42">
    <cfRule type="cellIs" dxfId="14" priority="6" stopIfTrue="1" operator="notBetween">
      <formula>-0.04</formula>
      <formula>0.04</formula>
    </cfRule>
  </conditionalFormatting>
  <conditionalFormatting sqref="G45:G47 G41:G42">
    <cfRule type="cellIs" dxfId="13" priority="7" stopIfTrue="1" operator="notBetween">
      <formula>-0.05</formula>
      <formula>0.05</formula>
    </cfRule>
  </conditionalFormatting>
  <conditionalFormatting sqref="F20:G22">
    <cfRule type="cellIs" dxfId="12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opLeftCell="A22" zoomScale="90" zoomScaleNormal="90" workbookViewId="0">
      <selection activeCell="D42" sqref="D42:G42"/>
    </sheetView>
  </sheetViews>
  <sheetFormatPr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 x14ac:dyDescent="0.25">
      <c r="A1" s="4"/>
      <c r="B1" s="77" t="s">
        <v>40</v>
      </c>
      <c r="C1" s="77"/>
      <c r="D1" s="77"/>
      <c r="E1" s="77"/>
      <c r="F1" s="77"/>
      <c r="G1" s="77"/>
    </row>
    <row r="2" spans="1:7" s="5" customFormat="1" ht="18" x14ac:dyDescent="0.25">
      <c r="A2" s="4"/>
      <c r="B2" s="77" t="s">
        <v>0</v>
      </c>
      <c r="C2" s="77"/>
      <c r="D2" s="77"/>
      <c r="E2" s="77"/>
      <c r="F2" s="77"/>
      <c r="G2" s="77"/>
    </row>
    <row r="3" spans="1:7" ht="15.75" customHeight="1" x14ac:dyDescent="0.25">
      <c r="A3" s="6"/>
      <c r="B3" s="7"/>
      <c r="C3" s="7"/>
      <c r="D3" s="7"/>
      <c r="E3" s="7"/>
      <c r="F3" s="7"/>
      <c r="G3" s="7"/>
    </row>
    <row r="4" spans="1:7" ht="15.75" customHeight="1" x14ac:dyDescent="0.25">
      <c r="A4" s="6"/>
      <c r="B4" s="9" t="s">
        <v>1</v>
      </c>
      <c r="C4" s="78" t="s">
        <v>57</v>
      </c>
      <c r="D4" s="78"/>
      <c r="E4" s="10" t="s">
        <v>2</v>
      </c>
      <c r="F4" s="79" t="s">
        <v>3</v>
      </c>
      <c r="G4" s="79"/>
    </row>
    <row r="5" spans="1:7" ht="15.75" customHeight="1" x14ac:dyDescent="0.25">
      <c r="A5" s="6"/>
      <c r="B5" s="9" t="s">
        <v>4</v>
      </c>
      <c r="C5" s="80" t="s">
        <v>5</v>
      </c>
      <c r="D5" s="78"/>
      <c r="E5" s="10" t="s">
        <v>6</v>
      </c>
      <c r="F5" s="81" t="s">
        <v>59</v>
      </c>
      <c r="G5" s="79"/>
    </row>
    <row r="6" spans="1:7" ht="15.75" customHeight="1" x14ac:dyDescent="0.25">
      <c r="A6" s="6"/>
      <c r="B6" s="9" t="s">
        <v>7</v>
      </c>
      <c r="C6" s="11">
        <v>41768</v>
      </c>
      <c r="D6" s="12"/>
      <c r="E6" s="10" t="s">
        <v>8</v>
      </c>
      <c r="F6" s="79" t="s">
        <v>54</v>
      </c>
      <c r="G6" s="79"/>
    </row>
    <row r="7" spans="1:7" ht="15.75" customHeight="1" x14ac:dyDescent="0.25">
      <c r="A7" s="6"/>
      <c r="B7" s="9" t="s">
        <v>9</v>
      </c>
      <c r="C7" s="13">
        <v>0.56597222222222221</v>
      </c>
      <c r="D7" s="14"/>
      <c r="E7" s="10" t="s">
        <v>10</v>
      </c>
      <c r="F7" s="79">
        <v>20546</v>
      </c>
      <c r="G7" s="79"/>
    </row>
    <row r="8" spans="1:7" ht="15.75" customHeight="1" thickBot="1" x14ac:dyDescent="0.25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">
      <c r="B9" s="85" t="s">
        <v>22</v>
      </c>
      <c r="C9" s="86"/>
      <c r="D9" s="86"/>
      <c r="E9" s="86"/>
      <c r="F9" s="86"/>
      <c r="G9" s="87"/>
    </row>
    <row r="10" spans="1:7" ht="20.100000000000001" customHeight="1" thickTop="1" x14ac:dyDescent="0.2">
      <c r="B10" s="64" t="s">
        <v>39</v>
      </c>
      <c r="C10" s="65" t="s">
        <v>11</v>
      </c>
      <c r="D10" s="16" t="s">
        <v>23</v>
      </c>
      <c r="E10" s="16" t="s">
        <v>24</v>
      </c>
      <c r="F10" s="88" t="s">
        <v>42</v>
      </c>
      <c r="G10" s="88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82" t="s">
        <v>25</v>
      </c>
      <c r="G11" s="82"/>
    </row>
    <row r="12" spans="1:7" ht="20.100000000000001" customHeight="1" thickTop="1" x14ac:dyDescent="0.2">
      <c r="B12" s="72" t="s">
        <v>14</v>
      </c>
      <c r="C12" s="73">
        <v>1377</v>
      </c>
      <c r="D12" s="18">
        <v>23.7</v>
      </c>
      <c r="E12" s="19">
        <v>23.8</v>
      </c>
      <c r="F12" s="83">
        <f>IF($D12="","--",($D12-$E12))</f>
        <v>-0.10000000000000142</v>
      </c>
      <c r="G12" s="83"/>
    </row>
    <row r="13" spans="1:7" ht="20.100000000000001" customHeight="1" x14ac:dyDescent="0.2">
      <c r="B13" s="68" t="s">
        <v>15</v>
      </c>
      <c r="C13" s="69">
        <v>42025</v>
      </c>
      <c r="D13" s="20">
        <v>23.8</v>
      </c>
      <c r="E13" s="21">
        <v>23.8</v>
      </c>
      <c r="F13" s="84">
        <f>IF($D13="","--",($D13-$E13))</f>
        <v>0</v>
      </c>
      <c r="G13" s="84"/>
    </row>
    <row r="14" spans="1:7" ht="20.100000000000001" customHeight="1" thickBot="1" x14ac:dyDescent="0.25">
      <c r="B14" s="70"/>
      <c r="C14" s="71"/>
      <c r="D14" s="22">
        <v>23.8</v>
      </c>
      <c r="E14" s="23">
        <v>23.8</v>
      </c>
      <c r="F14" s="96">
        <f>IF($D14="","--",($D14-$E14))</f>
        <v>0</v>
      </c>
      <c r="G14" s="96"/>
    </row>
    <row r="15" spans="1:7" ht="20.100000000000001" customHeight="1" thickTop="1" x14ac:dyDescent="0.2">
      <c r="B15" s="24"/>
      <c r="C15" s="24"/>
      <c r="D15" s="24"/>
      <c r="E15" s="24"/>
      <c r="F15" s="91" t="s">
        <v>30</v>
      </c>
      <c r="G15" s="91"/>
    </row>
    <row r="16" spans="1:7" ht="20.100000000000001" customHeight="1" thickBot="1" x14ac:dyDescent="0.25">
      <c r="B16" s="6"/>
      <c r="C16" s="6"/>
      <c r="D16" s="6"/>
      <c r="E16" s="6"/>
      <c r="F16" s="6"/>
      <c r="G16" s="6"/>
    </row>
    <row r="17" spans="1:7" ht="20.100000000000001" customHeight="1" thickTop="1" thickBot="1" x14ac:dyDescent="0.3">
      <c r="B17" s="85" t="s">
        <v>26</v>
      </c>
      <c r="C17" s="86"/>
      <c r="D17" s="86"/>
      <c r="E17" s="86"/>
      <c r="F17" s="86"/>
      <c r="G17" s="87"/>
    </row>
    <row r="18" spans="1:7" ht="20.100000000000001" customHeight="1" thickTop="1" x14ac:dyDescent="0.2">
      <c r="B18" s="64" t="s">
        <v>39</v>
      </c>
      <c r="C18" s="65" t="s">
        <v>11</v>
      </c>
      <c r="D18" s="16" t="s">
        <v>23</v>
      </c>
      <c r="E18" s="16" t="s">
        <v>24</v>
      </c>
      <c r="F18" s="88" t="s">
        <v>43</v>
      </c>
      <c r="G18" s="88"/>
    </row>
    <row r="19" spans="1:7" ht="20.100000000000001" customHeight="1" thickBot="1" x14ac:dyDescent="0.3">
      <c r="B19" s="66" t="s">
        <v>12</v>
      </c>
      <c r="C19" s="67" t="s">
        <v>13</v>
      </c>
      <c r="D19" s="17" t="s">
        <v>38</v>
      </c>
      <c r="E19" s="17" t="s">
        <v>38</v>
      </c>
      <c r="F19" s="82" t="s">
        <v>27</v>
      </c>
      <c r="G19" s="82"/>
    </row>
    <row r="20" spans="1:7" ht="20.100000000000001" customHeight="1" thickTop="1" x14ac:dyDescent="0.2">
      <c r="B20" s="72" t="s">
        <v>14</v>
      </c>
      <c r="C20" s="73">
        <v>1377</v>
      </c>
      <c r="D20" s="18">
        <v>737</v>
      </c>
      <c r="E20" s="19">
        <v>739</v>
      </c>
      <c r="F20" s="89">
        <f>IF($D20="","--",($D20-$E20))</f>
        <v>-2</v>
      </c>
      <c r="G20" s="89">
        <f>IF($C20="","--",($C20-$E20))</f>
        <v>638</v>
      </c>
    </row>
    <row r="21" spans="1:7" ht="20.100000000000001" customHeight="1" x14ac:dyDescent="0.2">
      <c r="B21" s="68" t="s">
        <v>15</v>
      </c>
      <c r="C21" s="69">
        <v>42025</v>
      </c>
      <c r="D21" s="20">
        <v>737</v>
      </c>
      <c r="E21" s="21">
        <v>739</v>
      </c>
      <c r="F21" s="90">
        <f>IF($D21="","--",($D21-$E21))</f>
        <v>-2</v>
      </c>
      <c r="G21" s="90">
        <f>IF($C21="","--",($C21-$E21))</f>
        <v>41286</v>
      </c>
    </row>
    <row r="22" spans="1:7" ht="20.100000000000001" customHeight="1" thickBot="1" x14ac:dyDescent="0.25">
      <c r="B22" s="70"/>
      <c r="C22" s="71"/>
      <c r="D22" s="25">
        <v>737</v>
      </c>
      <c r="E22" s="26">
        <v>739</v>
      </c>
      <c r="F22" s="92">
        <f>IF($D22="","--",($D22-$E22))</f>
        <v>-2</v>
      </c>
      <c r="G22" s="92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91" t="s">
        <v>31</v>
      </c>
      <c r="G23" s="91"/>
    </row>
    <row r="24" spans="1:7" ht="20.100000000000001" customHeight="1" thickBot="1" x14ac:dyDescent="0.25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">
      <c r="B25" s="85" t="s">
        <v>32</v>
      </c>
      <c r="C25" s="86"/>
      <c r="D25" s="86"/>
      <c r="E25" s="86"/>
      <c r="F25" s="86"/>
      <c r="G25" s="87"/>
    </row>
    <row r="26" spans="1:7" ht="20.100000000000001" customHeight="1" thickTop="1" x14ac:dyDescent="0.2">
      <c r="B26" s="64" t="s">
        <v>39</v>
      </c>
      <c r="C26" s="65" t="s">
        <v>11</v>
      </c>
      <c r="D26" s="16" t="s">
        <v>41</v>
      </c>
      <c r="E26" s="16" t="s">
        <v>24</v>
      </c>
      <c r="F26" s="88" t="s">
        <v>44</v>
      </c>
      <c r="G26" s="88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82" t="s">
        <v>25</v>
      </c>
      <c r="G27" s="82"/>
    </row>
    <row r="28" spans="1:7" ht="20.100000000000001" customHeight="1" thickTop="1" x14ac:dyDescent="0.2">
      <c r="B28" s="72" t="s">
        <v>14</v>
      </c>
      <c r="C28" s="73">
        <v>1377</v>
      </c>
      <c r="D28" s="18">
        <v>25</v>
      </c>
      <c r="E28" s="19">
        <v>25.3</v>
      </c>
      <c r="F28" s="83">
        <f>IF($D28="","--",($D28-$E28))</f>
        <v>-0.30000000000000071</v>
      </c>
      <c r="G28" s="83"/>
    </row>
    <row r="29" spans="1:7" ht="20.100000000000001" customHeight="1" x14ac:dyDescent="0.2">
      <c r="B29" s="68" t="s">
        <v>15</v>
      </c>
      <c r="C29" s="69">
        <v>42025</v>
      </c>
      <c r="D29" s="20">
        <v>25</v>
      </c>
      <c r="E29" s="21">
        <v>25.2</v>
      </c>
      <c r="F29" s="84">
        <f>IF($D29="","--",($D29-$E29))</f>
        <v>-0.19999999999999929</v>
      </c>
      <c r="G29" s="84"/>
    </row>
    <row r="30" spans="1:7" ht="20.100000000000001" customHeight="1" thickBot="1" x14ac:dyDescent="0.25">
      <c r="B30" s="70"/>
      <c r="C30" s="71"/>
      <c r="D30" s="22">
        <v>25</v>
      </c>
      <c r="E30" s="23">
        <v>25.2</v>
      </c>
      <c r="F30" s="96">
        <f>IF($D30="","--",($D30-$E30))</f>
        <v>-0.19999999999999929</v>
      </c>
      <c r="G30" s="96"/>
    </row>
    <row r="31" spans="1:7" ht="20.100000000000001" customHeight="1" thickTop="1" x14ac:dyDescent="0.2">
      <c r="B31" s="24"/>
      <c r="C31" s="24"/>
      <c r="D31" s="24"/>
      <c r="E31" s="24"/>
      <c r="F31" s="91" t="s">
        <v>33</v>
      </c>
      <c r="G31" s="91"/>
    </row>
    <row r="32" spans="1:7" ht="20.100000000000001" customHeight="1" thickBot="1" x14ac:dyDescent="0.25">
      <c r="A32" s="6"/>
      <c r="B32" s="6"/>
      <c r="C32" s="6"/>
      <c r="D32" s="6"/>
      <c r="E32" s="6"/>
      <c r="F32" s="27"/>
      <c r="G32" s="27"/>
    </row>
    <row r="33" spans="1:7" ht="20.100000000000001" customHeight="1" thickTop="1" thickBot="1" x14ac:dyDescent="0.3">
      <c r="A33" s="6"/>
      <c r="B33" s="85" t="s">
        <v>47</v>
      </c>
      <c r="C33" s="86"/>
      <c r="D33" s="86"/>
      <c r="E33" s="86"/>
      <c r="F33" s="86"/>
      <c r="G33" s="87"/>
    </row>
    <row r="34" spans="1:7" ht="20.100000000000001" customHeight="1" thickTop="1" thickBot="1" x14ac:dyDescent="0.25">
      <c r="A34" s="6"/>
      <c r="B34" s="48"/>
      <c r="C34" s="49"/>
      <c r="D34" s="50"/>
      <c r="E34" s="51" t="s">
        <v>49</v>
      </c>
      <c r="F34" s="52"/>
      <c r="G34" s="53"/>
    </row>
    <row r="35" spans="1:7" ht="20.100000000000001" customHeight="1" thickTop="1" thickBot="1" x14ac:dyDescent="0.25">
      <c r="A35" s="6"/>
      <c r="B35" s="54" t="s">
        <v>34</v>
      </c>
      <c r="C35" s="55">
        <v>10</v>
      </c>
      <c r="D35" s="56" t="s">
        <v>45</v>
      </c>
      <c r="E35" s="57" t="s">
        <v>46</v>
      </c>
      <c r="F35" s="58">
        <v>0.57222222222222219</v>
      </c>
      <c r="G35" s="59"/>
    </row>
    <row r="36" spans="1:7" ht="20.100000000000001" customHeight="1" thickTop="1" thickBot="1" x14ac:dyDescent="0.25">
      <c r="A36" s="6"/>
      <c r="B36" s="60"/>
      <c r="C36" s="61" t="s">
        <v>35</v>
      </c>
      <c r="D36" s="56"/>
      <c r="E36" s="57" t="s">
        <v>16</v>
      </c>
      <c r="F36" s="58">
        <v>0.57222222222222219</v>
      </c>
      <c r="G36" s="59"/>
    </row>
    <row r="37" spans="1:7" ht="20.100000000000001" customHeight="1" thickTop="1" thickBot="1" x14ac:dyDescent="0.25">
      <c r="A37" s="6"/>
      <c r="B37" s="62"/>
      <c r="C37" s="63"/>
      <c r="D37" s="56"/>
      <c r="E37" s="99" t="s">
        <v>48</v>
      </c>
      <c r="F37" s="100"/>
      <c r="G37" s="101"/>
    </row>
    <row r="38" spans="1:7" ht="20.100000000000001" customHeight="1" thickTop="1" thickBot="1" x14ac:dyDescent="0.3">
      <c r="A38" s="6"/>
      <c r="B38" s="62"/>
      <c r="C38" s="63"/>
      <c r="D38" s="102" t="s">
        <v>64</v>
      </c>
      <c r="E38" s="103"/>
      <c r="F38" s="103"/>
      <c r="G38" s="104"/>
    </row>
    <row r="39" spans="1:7" ht="20.100000000000001" customHeight="1" thickTop="1" x14ac:dyDescent="0.2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7" ht="20.100000000000001" customHeight="1" thickBot="1" x14ac:dyDescent="0.3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7" ht="20.100000000000001" customHeight="1" thickTop="1" thickBot="1" x14ac:dyDescent="0.25">
      <c r="A41" s="6"/>
      <c r="B41" s="72" t="s">
        <v>14</v>
      </c>
      <c r="C41" s="73">
        <v>1377</v>
      </c>
      <c r="D41" s="37">
        <v>16.68</v>
      </c>
      <c r="E41" s="38">
        <v>17.07</v>
      </c>
      <c r="F41" s="28">
        <f>IF($D41="","--",($D41-$E41)/$E41)</f>
        <v>-2.2847100175746957E-2</v>
      </c>
      <c r="G41" s="29">
        <v>0</v>
      </c>
    </row>
    <row r="42" spans="1:7" ht="20.100000000000001" customHeight="1" thickTop="1" thickBot="1" x14ac:dyDescent="0.3">
      <c r="A42" s="6"/>
      <c r="B42" s="68" t="s">
        <v>15</v>
      </c>
      <c r="C42" s="69">
        <v>42025</v>
      </c>
      <c r="D42" s="93" t="s">
        <v>65</v>
      </c>
      <c r="E42" s="94"/>
      <c r="F42" s="94"/>
      <c r="G42" s="95"/>
    </row>
    <row r="43" spans="1:7" ht="20.100000000000001" customHeight="1" thickTop="1" x14ac:dyDescent="0.2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7" ht="20.100000000000001" customHeight="1" thickBot="1" x14ac:dyDescent="0.25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7" ht="20.100000000000001" customHeight="1" thickTop="1" thickBot="1" x14ac:dyDescent="0.25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7" ht="20.100000000000001" customHeight="1" thickTop="1" thickBot="1" x14ac:dyDescent="0.25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7" ht="20.100000000000001" customHeight="1" thickTop="1" thickBot="1" x14ac:dyDescent="0.2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7" ht="20.100000000000001" customHeight="1" thickTop="1" x14ac:dyDescent="0.2">
      <c r="A48" s="6"/>
      <c r="B48" s="43" t="s">
        <v>62</v>
      </c>
      <c r="C48" s="3"/>
      <c r="D48" s="3"/>
      <c r="E48" s="1"/>
      <c r="F48" s="97" t="s">
        <v>51</v>
      </c>
      <c r="G48" s="97"/>
    </row>
    <row r="49" spans="2:7" x14ac:dyDescent="0.2">
      <c r="B49" s="43" t="s">
        <v>63</v>
      </c>
      <c r="C49" s="3"/>
      <c r="D49" s="3"/>
      <c r="E49" s="2"/>
      <c r="F49" s="98" t="s">
        <v>52</v>
      </c>
      <c r="G49" s="98"/>
    </row>
    <row r="50" spans="2:7" ht="15" x14ac:dyDescent="0.2">
      <c r="B50" s="31"/>
      <c r="C50" s="31"/>
      <c r="D50" s="31"/>
      <c r="E50" s="27"/>
      <c r="F50" s="30"/>
      <c r="G50" s="30"/>
    </row>
    <row r="51" spans="2:7" ht="15" x14ac:dyDescent="0.2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">
      <c r="B52" s="31"/>
      <c r="C52" s="31"/>
      <c r="D52" s="6"/>
      <c r="E52" s="6"/>
      <c r="F52" s="6"/>
      <c r="G52" s="35"/>
    </row>
    <row r="53" spans="2:7" ht="15" x14ac:dyDescent="0.2">
      <c r="B53" s="31"/>
      <c r="C53" s="31"/>
      <c r="D53" s="6"/>
      <c r="E53" s="6"/>
      <c r="F53" s="6"/>
      <c r="G53" s="36" t="s">
        <v>60</v>
      </c>
    </row>
  </sheetData>
  <mergeCells count="35">
    <mergeCell ref="B1:G1"/>
    <mergeCell ref="B2:G2"/>
    <mergeCell ref="C4:D4"/>
    <mergeCell ref="F4:G4"/>
    <mergeCell ref="C5:D5"/>
    <mergeCell ref="F5:G5"/>
    <mergeCell ref="F6:G6"/>
    <mergeCell ref="F15:G15"/>
    <mergeCell ref="F7:G7"/>
    <mergeCell ref="F11:G11"/>
    <mergeCell ref="B9:G9"/>
    <mergeCell ref="F12:G12"/>
    <mergeCell ref="F13:G13"/>
    <mergeCell ref="F14:G14"/>
    <mergeCell ref="F10:G10"/>
    <mergeCell ref="F26:G26"/>
    <mergeCell ref="E37:G37"/>
    <mergeCell ref="B17:G17"/>
    <mergeCell ref="F18:G18"/>
    <mergeCell ref="F23:G23"/>
    <mergeCell ref="F22:G22"/>
    <mergeCell ref="F20:G20"/>
    <mergeCell ref="F21:G21"/>
    <mergeCell ref="B25:G25"/>
    <mergeCell ref="F19:G19"/>
    <mergeCell ref="F48:G48"/>
    <mergeCell ref="F49:G49"/>
    <mergeCell ref="F27:G27"/>
    <mergeCell ref="F28:G28"/>
    <mergeCell ref="F29:G29"/>
    <mergeCell ref="F30:G30"/>
    <mergeCell ref="F31:G31"/>
    <mergeCell ref="B33:G33"/>
    <mergeCell ref="D42:G42"/>
    <mergeCell ref="D38:G38"/>
  </mergeCells>
  <phoneticPr fontId="27" type="noConversion"/>
  <conditionalFormatting sqref="F28:G30 F12:G14">
    <cfRule type="cellIs" dxfId="11" priority="4" stopIfTrue="1" operator="notBetween">
      <formula>-2</formula>
      <formula>2</formula>
    </cfRule>
  </conditionalFormatting>
  <conditionalFormatting sqref="F4:G7 C7 C4:D5 C11 C19 C27 C40">
    <cfRule type="cellIs" dxfId="10" priority="6" stopIfTrue="1" operator="equal">
      <formula>""</formula>
    </cfRule>
  </conditionalFormatting>
  <conditionalFormatting sqref="F45:F47 F41">
    <cfRule type="cellIs" dxfId="9" priority="7" stopIfTrue="1" operator="notBetween">
      <formula>-0.04</formula>
      <formula>0.04</formula>
    </cfRule>
  </conditionalFormatting>
  <conditionalFormatting sqref="G45:G47 G41">
    <cfRule type="cellIs" dxfId="8" priority="8" stopIfTrue="1" operator="notBetween">
      <formula>-0.05</formula>
      <formula>0.05</formula>
    </cfRule>
  </conditionalFormatting>
  <conditionalFormatting sqref="F20:G22">
    <cfRule type="cellIs" dxfId="7" priority="5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opLeftCell="B1" zoomScale="90" zoomScaleNormal="90" workbookViewId="0">
      <selection activeCell="D42" sqref="D42:G42"/>
    </sheetView>
  </sheetViews>
  <sheetFormatPr defaultRowHeight="14.25" x14ac:dyDescent="0.2"/>
  <cols>
    <col min="1" max="1" width="9.140625" style="8"/>
    <col min="2" max="2" width="22.42578125" style="8" customWidth="1"/>
    <col min="3" max="3" width="20.5703125" style="8" customWidth="1"/>
    <col min="4" max="4" width="26.28515625" style="8" customWidth="1"/>
    <col min="5" max="5" width="23.42578125" style="8" customWidth="1"/>
    <col min="6" max="6" width="25.7109375" style="8" customWidth="1"/>
    <col min="7" max="7" width="24.42578125" style="8" customWidth="1"/>
    <col min="8" max="16384" width="9.140625" style="8"/>
  </cols>
  <sheetData>
    <row r="1" spans="1:7" s="5" customFormat="1" ht="18" x14ac:dyDescent="0.25">
      <c r="A1" s="4"/>
      <c r="B1" s="77" t="s">
        <v>40</v>
      </c>
      <c r="C1" s="77"/>
      <c r="D1" s="77"/>
      <c r="E1" s="77"/>
      <c r="F1" s="77"/>
      <c r="G1" s="77"/>
    </row>
    <row r="2" spans="1:7" s="5" customFormat="1" ht="18" x14ac:dyDescent="0.25">
      <c r="A2" s="4"/>
      <c r="B2" s="77" t="s">
        <v>0</v>
      </c>
      <c r="C2" s="77"/>
      <c r="D2" s="77"/>
      <c r="E2" s="77"/>
      <c r="F2" s="77"/>
      <c r="G2" s="77"/>
    </row>
    <row r="3" spans="1:7" ht="15.75" customHeight="1" x14ac:dyDescent="0.25">
      <c r="A3" s="6"/>
      <c r="B3" s="7"/>
      <c r="C3" s="7"/>
      <c r="D3" s="7"/>
      <c r="E3" s="7"/>
      <c r="F3" s="7"/>
      <c r="G3" s="7"/>
    </row>
    <row r="4" spans="1:7" ht="15.75" customHeight="1" x14ac:dyDescent="0.25">
      <c r="A4" s="6"/>
      <c r="B4" s="9" t="s">
        <v>1</v>
      </c>
      <c r="C4" s="78" t="s">
        <v>57</v>
      </c>
      <c r="D4" s="78"/>
      <c r="E4" s="10" t="s">
        <v>2</v>
      </c>
      <c r="F4" s="79" t="s">
        <v>3</v>
      </c>
      <c r="G4" s="79"/>
    </row>
    <row r="5" spans="1:7" ht="15.75" customHeight="1" x14ac:dyDescent="0.25">
      <c r="A5" s="6"/>
      <c r="B5" s="9" t="s">
        <v>4</v>
      </c>
      <c r="C5" s="80" t="s">
        <v>5</v>
      </c>
      <c r="D5" s="78"/>
      <c r="E5" s="10" t="s">
        <v>6</v>
      </c>
      <c r="F5" s="81" t="s">
        <v>58</v>
      </c>
      <c r="G5" s="79"/>
    </row>
    <row r="6" spans="1:7" ht="15.75" customHeight="1" x14ac:dyDescent="0.25">
      <c r="A6" s="6"/>
      <c r="B6" s="9" t="s">
        <v>7</v>
      </c>
      <c r="C6" s="11">
        <v>41768</v>
      </c>
      <c r="D6" s="12"/>
      <c r="E6" s="10" t="s">
        <v>8</v>
      </c>
      <c r="F6" s="79" t="s">
        <v>54</v>
      </c>
      <c r="G6" s="79"/>
    </row>
    <row r="7" spans="1:7" ht="15.75" customHeight="1" x14ac:dyDescent="0.25">
      <c r="A7" s="6"/>
      <c r="B7" s="9" t="s">
        <v>9</v>
      </c>
      <c r="C7" s="13">
        <v>0.57638888888888895</v>
      </c>
      <c r="D7" s="14"/>
      <c r="E7" s="10" t="s">
        <v>10</v>
      </c>
      <c r="F7" s="79">
        <v>20545</v>
      </c>
      <c r="G7" s="79"/>
    </row>
    <row r="8" spans="1:7" ht="15.75" customHeight="1" thickBot="1" x14ac:dyDescent="0.25">
      <c r="A8" s="6"/>
      <c r="B8" s="15"/>
      <c r="C8" s="15"/>
      <c r="D8" s="15"/>
      <c r="E8" s="6"/>
      <c r="F8" s="6"/>
      <c r="G8" s="15"/>
    </row>
    <row r="9" spans="1:7" ht="20.100000000000001" customHeight="1" thickTop="1" thickBot="1" x14ac:dyDescent="0.3">
      <c r="B9" s="85" t="s">
        <v>22</v>
      </c>
      <c r="C9" s="86"/>
      <c r="D9" s="86"/>
      <c r="E9" s="86"/>
      <c r="F9" s="86"/>
      <c r="G9" s="87"/>
    </row>
    <row r="10" spans="1:7" ht="20.100000000000001" customHeight="1" thickTop="1" x14ac:dyDescent="0.2">
      <c r="B10" s="64" t="s">
        <v>39</v>
      </c>
      <c r="C10" s="65" t="s">
        <v>11</v>
      </c>
      <c r="D10" s="16" t="s">
        <v>23</v>
      </c>
      <c r="E10" s="16" t="s">
        <v>24</v>
      </c>
      <c r="F10" s="88" t="s">
        <v>42</v>
      </c>
      <c r="G10" s="88"/>
    </row>
    <row r="11" spans="1:7" ht="20.100000000000001" customHeight="1" thickBot="1" x14ac:dyDescent="0.3">
      <c r="B11" s="66" t="s">
        <v>12</v>
      </c>
      <c r="C11" s="67" t="s">
        <v>13</v>
      </c>
      <c r="D11" s="17" t="s">
        <v>37</v>
      </c>
      <c r="E11" s="17" t="s">
        <v>37</v>
      </c>
      <c r="F11" s="82" t="s">
        <v>25</v>
      </c>
      <c r="G11" s="82"/>
    </row>
    <row r="12" spans="1:7" ht="20.100000000000001" customHeight="1" thickTop="1" x14ac:dyDescent="0.2">
      <c r="B12" s="72" t="s">
        <v>14</v>
      </c>
      <c r="C12" s="73">
        <v>1377</v>
      </c>
      <c r="D12" s="18">
        <v>23.3</v>
      </c>
      <c r="E12" s="19">
        <v>24</v>
      </c>
      <c r="F12" s="83">
        <f>IF($D12="","--",($D12-$E12))</f>
        <v>-0.69999999999999929</v>
      </c>
      <c r="G12" s="83"/>
    </row>
    <row r="13" spans="1:7" ht="20.100000000000001" customHeight="1" x14ac:dyDescent="0.2">
      <c r="B13" s="68" t="s">
        <v>15</v>
      </c>
      <c r="C13" s="69">
        <v>42025</v>
      </c>
      <c r="D13" s="20">
        <v>23.3</v>
      </c>
      <c r="E13" s="21">
        <v>23.8</v>
      </c>
      <c r="F13" s="84">
        <f>IF($D13="","--",($D13-$E13))</f>
        <v>-0.5</v>
      </c>
      <c r="G13" s="84"/>
    </row>
    <row r="14" spans="1:7" ht="20.100000000000001" customHeight="1" thickBot="1" x14ac:dyDescent="0.25">
      <c r="B14" s="70"/>
      <c r="C14" s="71"/>
      <c r="D14" s="22">
        <v>23.3</v>
      </c>
      <c r="E14" s="23">
        <v>23.7</v>
      </c>
      <c r="F14" s="96">
        <f>IF($D14="","--",($D14-$E14))</f>
        <v>-0.39999999999999858</v>
      </c>
      <c r="G14" s="96"/>
    </row>
    <row r="15" spans="1:7" ht="20.100000000000001" customHeight="1" thickTop="1" x14ac:dyDescent="0.2">
      <c r="B15" s="24"/>
      <c r="C15" s="24"/>
      <c r="D15" s="24"/>
      <c r="E15" s="24"/>
      <c r="F15" s="91" t="s">
        <v>30</v>
      </c>
      <c r="G15" s="91"/>
    </row>
    <row r="16" spans="1:7" ht="20.100000000000001" customHeight="1" thickBot="1" x14ac:dyDescent="0.25">
      <c r="B16" s="6"/>
      <c r="C16" s="6"/>
      <c r="D16" s="6"/>
      <c r="E16" s="6"/>
      <c r="F16" s="6"/>
      <c r="G16" s="6"/>
    </row>
    <row r="17" spans="1:7" ht="20.100000000000001" customHeight="1" thickTop="1" thickBot="1" x14ac:dyDescent="0.3">
      <c r="B17" s="85" t="s">
        <v>26</v>
      </c>
      <c r="C17" s="86"/>
      <c r="D17" s="86"/>
      <c r="E17" s="86"/>
      <c r="F17" s="86"/>
      <c r="G17" s="87"/>
    </row>
    <row r="18" spans="1:7" ht="20.100000000000001" customHeight="1" thickTop="1" x14ac:dyDescent="0.2">
      <c r="B18" s="64" t="s">
        <v>39</v>
      </c>
      <c r="C18" s="65" t="s">
        <v>11</v>
      </c>
      <c r="D18" s="16" t="s">
        <v>23</v>
      </c>
      <c r="E18" s="16" t="s">
        <v>24</v>
      </c>
      <c r="F18" s="88" t="s">
        <v>43</v>
      </c>
      <c r="G18" s="88"/>
    </row>
    <row r="19" spans="1:7" ht="20.100000000000001" customHeight="1" thickBot="1" x14ac:dyDescent="0.3">
      <c r="B19" s="66" t="s">
        <v>12</v>
      </c>
      <c r="C19" s="67" t="s">
        <v>13</v>
      </c>
      <c r="D19" s="17" t="s">
        <v>38</v>
      </c>
      <c r="E19" s="17" t="s">
        <v>38</v>
      </c>
      <c r="F19" s="82" t="s">
        <v>27</v>
      </c>
      <c r="G19" s="82"/>
    </row>
    <row r="20" spans="1:7" ht="20.100000000000001" customHeight="1" thickTop="1" x14ac:dyDescent="0.2">
      <c r="B20" s="72" t="s">
        <v>14</v>
      </c>
      <c r="C20" s="73">
        <v>1377</v>
      </c>
      <c r="D20" s="18">
        <v>737</v>
      </c>
      <c r="E20" s="19">
        <v>739</v>
      </c>
      <c r="F20" s="89">
        <f>IF($D20="","--",($D20-$E20))</f>
        <v>-2</v>
      </c>
      <c r="G20" s="89">
        <f>IF($C20="","--",($C20-$E20))</f>
        <v>638</v>
      </c>
    </row>
    <row r="21" spans="1:7" ht="20.100000000000001" customHeight="1" x14ac:dyDescent="0.2">
      <c r="B21" s="68" t="s">
        <v>15</v>
      </c>
      <c r="C21" s="69">
        <v>42025</v>
      </c>
      <c r="D21" s="20">
        <v>737</v>
      </c>
      <c r="E21" s="21">
        <v>739</v>
      </c>
      <c r="F21" s="90">
        <f>IF($D21="","--",($D21-$E21))</f>
        <v>-2</v>
      </c>
      <c r="G21" s="90">
        <f>IF($C21="","--",($C21-$E21))</f>
        <v>41286</v>
      </c>
    </row>
    <row r="22" spans="1:7" ht="20.100000000000001" customHeight="1" thickBot="1" x14ac:dyDescent="0.25">
      <c r="B22" s="70"/>
      <c r="C22" s="71"/>
      <c r="D22" s="25">
        <v>737</v>
      </c>
      <c r="E22" s="26">
        <v>739</v>
      </c>
      <c r="F22" s="92">
        <f>IF($D22="","--",($D22-$E22))</f>
        <v>-2</v>
      </c>
      <c r="G22" s="92" t="str">
        <f>IF($C22="","--",($C22-$E22))</f>
        <v>--</v>
      </c>
    </row>
    <row r="23" spans="1:7" ht="20.100000000000001" customHeight="1" thickTop="1" x14ac:dyDescent="0.2">
      <c r="A23" s="6"/>
      <c r="B23" s="24"/>
      <c r="C23" s="24"/>
      <c r="D23" s="24"/>
      <c r="E23" s="24"/>
      <c r="F23" s="91" t="s">
        <v>31</v>
      </c>
      <c r="G23" s="91"/>
    </row>
    <row r="24" spans="1:7" ht="20.100000000000001" customHeight="1" thickBot="1" x14ac:dyDescent="0.25">
      <c r="A24" s="6"/>
      <c r="B24" s="6"/>
      <c r="C24" s="6"/>
      <c r="D24" s="6"/>
      <c r="E24" s="6"/>
      <c r="F24" s="27"/>
      <c r="G24" s="27"/>
    </row>
    <row r="25" spans="1:7" ht="20.100000000000001" customHeight="1" thickTop="1" thickBot="1" x14ac:dyDescent="0.3">
      <c r="B25" s="85" t="s">
        <v>32</v>
      </c>
      <c r="C25" s="86"/>
      <c r="D25" s="86"/>
      <c r="E25" s="86"/>
      <c r="F25" s="86"/>
      <c r="G25" s="87"/>
    </row>
    <row r="26" spans="1:7" ht="20.100000000000001" customHeight="1" thickTop="1" x14ac:dyDescent="0.2">
      <c r="B26" s="64" t="s">
        <v>39</v>
      </c>
      <c r="C26" s="65" t="s">
        <v>11</v>
      </c>
      <c r="D26" s="16" t="s">
        <v>41</v>
      </c>
      <c r="E26" s="16" t="s">
        <v>24</v>
      </c>
      <c r="F26" s="88" t="s">
        <v>44</v>
      </c>
      <c r="G26" s="88"/>
    </row>
    <row r="27" spans="1:7" ht="20.100000000000001" customHeight="1" thickBot="1" x14ac:dyDescent="0.3">
      <c r="B27" s="66" t="s">
        <v>12</v>
      </c>
      <c r="C27" s="67" t="s">
        <v>13</v>
      </c>
      <c r="D27" s="17" t="s">
        <v>37</v>
      </c>
      <c r="E27" s="17" t="s">
        <v>37</v>
      </c>
      <c r="F27" s="82" t="s">
        <v>25</v>
      </c>
      <c r="G27" s="82"/>
    </row>
    <row r="28" spans="1:7" ht="20.100000000000001" customHeight="1" thickTop="1" x14ac:dyDescent="0.2">
      <c r="B28" s="72" t="s">
        <v>14</v>
      </c>
      <c r="C28" s="73">
        <v>1377</v>
      </c>
      <c r="D28" s="18">
        <v>24.6</v>
      </c>
      <c r="E28" s="19">
        <v>25.3</v>
      </c>
      <c r="F28" s="83">
        <f>IF($D28="","--",($D28-$E28))</f>
        <v>-0.69999999999999929</v>
      </c>
      <c r="G28" s="83"/>
    </row>
    <row r="29" spans="1:7" ht="20.100000000000001" customHeight="1" x14ac:dyDescent="0.2">
      <c r="B29" s="68" t="s">
        <v>15</v>
      </c>
      <c r="C29" s="69">
        <v>42025</v>
      </c>
      <c r="D29" s="20">
        <v>24.6</v>
      </c>
      <c r="E29" s="21">
        <v>25.4</v>
      </c>
      <c r="F29" s="84">
        <f>IF($D29="","--",($D29-$E29))</f>
        <v>-0.79999999999999716</v>
      </c>
      <c r="G29" s="84"/>
    </row>
    <row r="30" spans="1:7" ht="20.100000000000001" customHeight="1" thickBot="1" x14ac:dyDescent="0.25">
      <c r="B30" s="70"/>
      <c r="C30" s="71"/>
      <c r="D30" s="22">
        <v>24.6</v>
      </c>
      <c r="E30" s="23">
        <v>25.4</v>
      </c>
      <c r="F30" s="96">
        <f>IF($D30="","--",($D30-$E30))</f>
        <v>-0.79999999999999716</v>
      </c>
      <c r="G30" s="96"/>
    </row>
    <row r="31" spans="1:7" ht="20.100000000000001" customHeight="1" thickTop="1" x14ac:dyDescent="0.2">
      <c r="B31" s="24"/>
      <c r="C31" s="24"/>
      <c r="D31" s="24"/>
      <c r="E31" s="24"/>
      <c r="F31" s="91" t="s">
        <v>33</v>
      </c>
      <c r="G31" s="91"/>
    </row>
    <row r="32" spans="1:7" ht="20.100000000000001" customHeight="1" thickBot="1" x14ac:dyDescent="0.25">
      <c r="A32" s="6"/>
      <c r="B32" s="6"/>
      <c r="C32" s="6"/>
      <c r="D32" s="6"/>
      <c r="E32" s="6"/>
      <c r="F32" s="27"/>
      <c r="G32" s="27"/>
    </row>
    <row r="33" spans="1:8" ht="20.100000000000001" customHeight="1" thickTop="1" thickBot="1" x14ac:dyDescent="0.3">
      <c r="A33" s="6"/>
      <c r="B33" s="85" t="s">
        <v>47</v>
      </c>
      <c r="C33" s="86"/>
      <c r="D33" s="86"/>
      <c r="E33" s="86"/>
      <c r="F33" s="86"/>
      <c r="G33" s="87"/>
    </row>
    <row r="34" spans="1:8" ht="20.100000000000001" customHeight="1" thickTop="1" thickBot="1" x14ac:dyDescent="0.25">
      <c r="A34" s="6"/>
      <c r="B34" s="48"/>
      <c r="C34" s="49"/>
      <c r="D34" s="50"/>
      <c r="E34" s="51" t="s">
        <v>49</v>
      </c>
      <c r="F34" s="76">
        <v>0.48402777777777778</v>
      </c>
      <c r="G34" s="53"/>
    </row>
    <row r="35" spans="1:8" ht="20.100000000000001" customHeight="1" thickTop="1" thickBot="1" x14ac:dyDescent="0.25">
      <c r="A35" s="6"/>
      <c r="B35" s="54" t="s">
        <v>34</v>
      </c>
      <c r="C35" s="55">
        <v>10</v>
      </c>
      <c r="D35" s="56" t="s">
        <v>45</v>
      </c>
      <c r="E35" s="57" t="s">
        <v>46</v>
      </c>
      <c r="F35" s="58">
        <v>0.57708333333333328</v>
      </c>
      <c r="G35" s="59"/>
    </row>
    <row r="36" spans="1:8" ht="20.100000000000001" customHeight="1" thickTop="1" thickBot="1" x14ac:dyDescent="0.25">
      <c r="A36" s="6"/>
      <c r="B36" s="60"/>
      <c r="C36" s="61" t="s">
        <v>35</v>
      </c>
      <c r="D36" s="56"/>
      <c r="E36" s="57" t="s">
        <v>16</v>
      </c>
      <c r="F36" s="58">
        <v>0.57708333333333328</v>
      </c>
      <c r="G36" s="59"/>
    </row>
    <row r="37" spans="1:8" ht="20.100000000000001" customHeight="1" thickTop="1" thickBot="1" x14ac:dyDescent="0.25">
      <c r="A37" s="6"/>
      <c r="B37" s="62"/>
      <c r="C37" s="63"/>
      <c r="D37" s="56"/>
      <c r="E37" s="99" t="s">
        <v>48</v>
      </c>
      <c r="F37" s="100"/>
      <c r="G37" s="101"/>
    </row>
    <row r="38" spans="1:8" ht="20.100000000000001" customHeight="1" thickTop="1" thickBot="1" x14ac:dyDescent="0.3">
      <c r="A38" s="6"/>
      <c r="B38" s="62"/>
      <c r="C38" s="63"/>
      <c r="D38" s="102" t="s">
        <v>64</v>
      </c>
      <c r="E38" s="103"/>
      <c r="F38" s="103"/>
      <c r="G38" s="104"/>
    </row>
    <row r="39" spans="1:8" ht="20.100000000000001" customHeight="1" thickTop="1" x14ac:dyDescent="0.2">
      <c r="A39" s="6"/>
      <c r="B39" s="64" t="s">
        <v>39</v>
      </c>
      <c r="C39" s="65" t="s">
        <v>11</v>
      </c>
      <c r="D39" s="16" t="s">
        <v>17</v>
      </c>
      <c r="E39" s="16" t="s">
        <v>18</v>
      </c>
      <c r="F39" s="16" t="s">
        <v>36</v>
      </c>
      <c r="G39" s="16" t="s">
        <v>50</v>
      </c>
    </row>
    <row r="40" spans="1:8" ht="20.100000000000001" customHeight="1" thickBot="1" x14ac:dyDescent="0.3">
      <c r="A40" s="6"/>
      <c r="B40" s="66" t="s">
        <v>12</v>
      </c>
      <c r="C40" s="67" t="s">
        <v>13</v>
      </c>
      <c r="D40" s="17" t="s">
        <v>19</v>
      </c>
      <c r="E40" s="17" t="s">
        <v>29</v>
      </c>
      <c r="F40" s="17" t="s">
        <v>20</v>
      </c>
      <c r="G40" s="17" t="s">
        <v>21</v>
      </c>
    </row>
    <row r="41" spans="1:8" ht="20.100000000000001" customHeight="1" thickTop="1" thickBot="1" x14ac:dyDescent="0.25">
      <c r="A41" s="6"/>
      <c r="B41" s="72" t="s">
        <v>14</v>
      </c>
      <c r="C41" s="73">
        <v>1377</v>
      </c>
      <c r="D41" s="37">
        <v>16.68</v>
      </c>
      <c r="E41" s="38">
        <v>16.510000000000002</v>
      </c>
      <c r="F41" s="28">
        <f>IF($D41="","--",($D41-$E41)/$E41)</f>
        <v>1.0296789824348767E-2</v>
      </c>
      <c r="G41" s="29">
        <v>0</v>
      </c>
      <c r="H41" s="8" t="s">
        <v>66</v>
      </c>
    </row>
    <row r="42" spans="1:8" ht="20.100000000000001" customHeight="1" thickTop="1" thickBot="1" x14ac:dyDescent="0.3">
      <c r="A42" s="6"/>
      <c r="B42" s="68" t="s">
        <v>15</v>
      </c>
      <c r="C42" s="69">
        <v>42025</v>
      </c>
      <c r="D42" s="93" t="s">
        <v>65</v>
      </c>
      <c r="E42" s="94"/>
      <c r="F42" s="94"/>
      <c r="G42" s="95"/>
    </row>
    <row r="43" spans="1:8" ht="20.100000000000001" customHeight="1" thickTop="1" x14ac:dyDescent="0.2">
      <c r="A43" s="6"/>
      <c r="B43" s="44"/>
      <c r="C43" s="45"/>
      <c r="D43" s="74" t="s">
        <v>17</v>
      </c>
      <c r="E43" s="74" t="s">
        <v>18</v>
      </c>
      <c r="F43" s="74" t="s">
        <v>36</v>
      </c>
      <c r="G43" s="74" t="s">
        <v>50</v>
      </c>
    </row>
    <row r="44" spans="1:8" ht="20.100000000000001" customHeight="1" thickBot="1" x14ac:dyDescent="0.25">
      <c r="A44" s="6"/>
      <c r="B44" s="44"/>
      <c r="C44" s="40"/>
      <c r="D44" s="75" t="s">
        <v>19</v>
      </c>
      <c r="E44" s="75" t="s">
        <v>61</v>
      </c>
      <c r="F44" s="75" t="s">
        <v>20</v>
      </c>
      <c r="G44" s="75" t="s">
        <v>21</v>
      </c>
    </row>
    <row r="45" spans="1:8" ht="20.100000000000001" customHeight="1" thickTop="1" thickBot="1" x14ac:dyDescent="0.25">
      <c r="A45" s="6"/>
      <c r="B45" s="46"/>
      <c r="C45" s="47"/>
      <c r="D45" s="37" t="s">
        <v>66</v>
      </c>
      <c r="E45" s="38" t="s">
        <v>66</v>
      </c>
      <c r="F45" s="28" t="s">
        <v>66</v>
      </c>
      <c r="G45" s="29" t="s">
        <v>66</v>
      </c>
    </row>
    <row r="46" spans="1:8" ht="20.100000000000001" customHeight="1" thickTop="1" thickBot="1" x14ac:dyDescent="0.25">
      <c r="A46" s="6"/>
      <c r="B46" s="39"/>
      <c r="C46" s="40"/>
      <c r="D46" s="37" t="s">
        <v>66</v>
      </c>
      <c r="E46" s="38" t="s">
        <v>66</v>
      </c>
      <c r="F46" s="28" t="s">
        <v>66</v>
      </c>
      <c r="G46" s="29" t="s">
        <v>66</v>
      </c>
    </row>
    <row r="47" spans="1:8" ht="20.100000000000001" customHeight="1" thickTop="1" thickBot="1" x14ac:dyDescent="0.25">
      <c r="A47" s="6"/>
      <c r="B47" s="41"/>
      <c r="C47" s="42"/>
      <c r="D47" s="37" t="s">
        <v>66</v>
      </c>
      <c r="E47" s="38" t="s">
        <v>66</v>
      </c>
      <c r="F47" s="28" t="s">
        <v>66</v>
      </c>
      <c r="G47" s="29" t="s">
        <v>66</v>
      </c>
    </row>
    <row r="48" spans="1:8" ht="20.100000000000001" customHeight="1" thickTop="1" x14ac:dyDescent="0.2">
      <c r="A48" s="6"/>
      <c r="B48" s="43" t="s">
        <v>62</v>
      </c>
      <c r="C48" s="3"/>
      <c r="D48" s="3"/>
      <c r="E48" s="1"/>
      <c r="F48" s="97" t="s">
        <v>51</v>
      </c>
      <c r="G48" s="97"/>
    </row>
    <row r="49" spans="2:7" x14ac:dyDescent="0.2">
      <c r="B49" s="43" t="s">
        <v>63</v>
      </c>
      <c r="C49" s="3"/>
      <c r="D49" s="3"/>
      <c r="E49" s="2"/>
      <c r="F49" s="98" t="s">
        <v>52</v>
      </c>
      <c r="G49" s="98"/>
    </row>
    <row r="50" spans="2:7" ht="15" x14ac:dyDescent="0.2">
      <c r="B50" s="31"/>
      <c r="C50" s="31"/>
      <c r="D50" s="31"/>
      <c r="E50" s="27"/>
      <c r="F50" s="30"/>
      <c r="G50" s="30"/>
    </row>
    <row r="51" spans="2:7" ht="15" x14ac:dyDescent="0.2">
      <c r="B51" s="32" t="s">
        <v>28</v>
      </c>
      <c r="C51" s="33" t="s">
        <v>67</v>
      </c>
      <c r="D51" s="34"/>
      <c r="E51" s="34"/>
      <c r="F51" s="6"/>
      <c r="G51" s="6"/>
    </row>
    <row r="52" spans="2:7" ht="15" x14ac:dyDescent="0.2">
      <c r="B52" s="31"/>
      <c r="C52" s="31"/>
      <c r="D52" s="6"/>
      <c r="E52" s="6"/>
      <c r="F52" s="6"/>
      <c r="G52" s="35"/>
    </row>
    <row r="53" spans="2:7" ht="15" x14ac:dyDescent="0.2">
      <c r="B53" s="31"/>
      <c r="C53" s="31"/>
      <c r="D53" s="6"/>
      <c r="E53" s="6"/>
      <c r="F53" s="6"/>
      <c r="G53" s="36" t="s">
        <v>60</v>
      </c>
    </row>
  </sheetData>
  <mergeCells count="35">
    <mergeCell ref="F48:G48"/>
    <mergeCell ref="F49:G49"/>
    <mergeCell ref="F30:G30"/>
    <mergeCell ref="F31:G31"/>
    <mergeCell ref="E37:G37"/>
    <mergeCell ref="D38:G38"/>
    <mergeCell ref="B33:G33"/>
    <mergeCell ref="F27:G27"/>
    <mergeCell ref="D42:G42"/>
    <mergeCell ref="B9:G9"/>
    <mergeCell ref="F10:G10"/>
    <mergeCell ref="F28:G28"/>
    <mergeCell ref="F29:G29"/>
    <mergeCell ref="F14:G14"/>
    <mergeCell ref="F15:G15"/>
    <mergeCell ref="F20:G20"/>
    <mergeCell ref="F21:G21"/>
    <mergeCell ref="F26:G26"/>
    <mergeCell ref="F23:G23"/>
    <mergeCell ref="F22:G22"/>
    <mergeCell ref="B25:G25"/>
    <mergeCell ref="F19:G19"/>
    <mergeCell ref="F11:G11"/>
    <mergeCell ref="F12:G12"/>
    <mergeCell ref="F13:G13"/>
    <mergeCell ref="F7:G7"/>
    <mergeCell ref="B17:G17"/>
    <mergeCell ref="F18:G18"/>
    <mergeCell ref="B1:G1"/>
    <mergeCell ref="B2:G2"/>
    <mergeCell ref="C4:D4"/>
    <mergeCell ref="F4:G4"/>
    <mergeCell ref="F6:G6"/>
    <mergeCell ref="C5:D5"/>
    <mergeCell ref="F5:G5"/>
  </mergeCells>
  <phoneticPr fontId="27" type="noConversion"/>
  <conditionalFormatting sqref="F28:G30 F12:G14">
    <cfRule type="cellIs" dxfId="6" priority="3" stopIfTrue="1" operator="notBetween">
      <formula>-2</formula>
      <formula>2</formula>
    </cfRule>
  </conditionalFormatting>
  <conditionalFormatting sqref="F4:G7 C7 C4:D5 C11 C19 C27 C40">
    <cfRule type="cellIs" dxfId="5" priority="5" stopIfTrue="1" operator="equal">
      <formula>""</formula>
    </cfRule>
  </conditionalFormatting>
  <conditionalFormatting sqref="F45:F47 F41">
    <cfRule type="cellIs" dxfId="4" priority="6" stopIfTrue="1" operator="notBetween">
      <formula>-0.04</formula>
      <formula>0.04</formula>
    </cfRule>
  </conditionalFormatting>
  <conditionalFormatting sqref="G45:G47 G41">
    <cfRule type="cellIs" dxfId="3" priority="7" stopIfTrue="1" operator="notBetween">
      <formula>-0.05</formula>
      <formula>0.05</formula>
    </cfRule>
  </conditionalFormatting>
  <conditionalFormatting sqref="F20:G22">
    <cfRule type="cellIs" dxfId="2" priority="4" stopIfTrue="1" operator="notBetween">
      <formula>-10</formula>
      <formula>10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ST-NE-Metals</vt:lpstr>
      <vt:lpstr>ST-NE-Carbon</vt:lpstr>
      <vt:lpstr>NT-NE-Metals</vt:lpstr>
      <vt:lpstr>NT-NE-Carbon</vt:lpstr>
    </vt:vector>
  </TitlesOfParts>
  <Company>URS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Partisol Particulate Matter (PM) Sampler Calibration Data - 20140509</dc:title>
  <dc:creator>US EPA REGION 5</dc:creator>
  <cp:lastModifiedBy>Karen Reshkin</cp:lastModifiedBy>
  <cp:lastPrinted>2014-03-19T17:37:19Z</cp:lastPrinted>
  <dcterms:created xsi:type="dcterms:W3CDTF">2014-01-23T19:58:30Z</dcterms:created>
  <dcterms:modified xsi:type="dcterms:W3CDTF">2014-08-04T20:18:41Z</dcterms:modified>
</cp:coreProperties>
</file>