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iagrams/layout1.xml" ContentType="application/vnd.openxmlformats-officedocument.drawingml.diagramLayout+xml"/>
  <Override PartName="/xl/diagrams/quickStyle1.xml" ContentType="application/vnd.openxmlformats-officedocument.drawingml.diagramStyle+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75" windowWidth="21720" windowHeight="9465" firstSheet="5" activeTab="7"/>
  </bookViews>
  <sheets>
    <sheet name="Overview" sheetId="14" r:id="rId1"/>
    <sheet name="Instructions" sheetId="7" r:id="rId2"/>
    <sheet name="Est. Cost_Benefit (Building A)" sheetId="3" r:id="rId3"/>
    <sheet name="Est. Cost_Benefit (Building B)" sheetId="11" r:id="rId4"/>
    <sheet name="Est. Cost_Benefit (Building C)" sheetId="10" r:id="rId5"/>
    <sheet name="Est. Cost_Benefit (Building D)" sheetId="12" r:id="rId6"/>
    <sheet name="Est. Cost_Benefit (Building E)" sheetId="13" r:id="rId7"/>
    <sheet name="Summary Est. Cost Benefit" sheetId="9" r:id="rId8"/>
    <sheet name="Appendix A (Inventory)" sheetId="15" r:id="rId9"/>
    <sheet name="Appendix B (Conversion Factors)" sheetId="5" r:id="rId10"/>
    <sheet name="Appendix C (Example_Benefit )" sheetId="17" r:id="rId11"/>
    <sheet name="Appendix C (Example_Cost)" sheetId="16" r:id="rId12"/>
  </sheets>
  <definedNames>
    <definedName name="_xlnm._FilterDatabase" localSheetId="8" hidden="1">'Appendix A (Inventory)'!$B$13:$W$14</definedName>
  </definedNames>
  <calcPr calcId="125725"/>
</workbook>
</file>

<file path=xl/calcChain.xml><?xml version="1.0" encoding="utf-8"?>
<calcChain xmlns="http://schemas.openxmlformats.org/spreadsheetml/2006/main">
  <c r="F25" i="17"/>
  <c r="C37" l="1"/>
  <c r="E29"/>
  <c r="E25"/>
  <c r="B37" s="1"/>
  <c r="D25"/>
  <c r="C25"/>
  <c r="C37" i="16"/>
  <c r="E29"/>
  <c r="F25"/>
  <c r="E25"/>
  <c r="B37" s="1"/>
  <c r="D25"/>
  <c r="C25"/>
  <c r="E37" i="17" l="1"/>
  <c r="C41" s="1"/>
  <c r="G25"/>
  <c r="B41" s="1"/>
  <c r="F41" s="1"/>
  <c r="G41" s="1"/>
  <c r="E37" i="16"/>
  <c r="C41" s="1"/>
  <c r="G25"/>
  <c r="B41" s="1"/>
  <c r="W64" i="15"/>
  <c r="R64"/>
  <c r="Q64"/>
  <c r="P64"/>
  <c r="D41" i="16" l="1"/>
  <c r="E41" s="1"/>
  <c r="F41"/>
  <c r="G41" s="1"/>
  <c r="D41" i="17"/>
  <c r="E41" s="1"/>
  <c r="C37" i="13"/>
  <c r="E29"/>
  <c r="F25"/>
  <c r="E25"/>
  <c r="B37" s="1"/>
  <c r="E37" s="1"/>
  <c r="C41" s="1"/>
  <c r="D17" i="9" s="1"/>
  <c r="D25" i="13"/>
  <c r="G25" s="1"/>
  <c r="B41" s="1"/>
  <c r="C25"/>
  <c r="C37" i="12"/>
  <c r="E29"/>
  <c r="F25"/>
  <c r="G25" s="1"/>
  <c r="B41" s="1"/>
  <c r="E25"/>
  <c r="B37"/>
  <c r="E37" s="1"/>
  <c r="C41" s="1"/>
  <c r="D16" i="9" s="1"/>
  <c r="D25" i="12"/>
  <c r="C25"/>
  <c r="C37" i="10"/>
  <c r="E29"/>
  <c r="F25"/>
  <c r="E25"/>
  <c r="B37" s="1"/>
  <c r="E37" s="1"/>
  <c r="C41" s="1"/>
  <c r="D15" i="9" s="1"/>
  <c r="D25" i="10"/>
  <c r="C25"/>
  <c r="C37" i="11"/>
  <c r="E29"/>
  <c r="F25"/>
  <c r="E25"/>
  <c r="B37"/>
  <c r="E37" s="1"/>
  <c r="C41" s="1"/>
  <c r="D14" i="9" s="1"/>
  <c r="D25" i="11"/>
  <c r="C25"/>
  <c r="G25" i="10"/>
  <c r="B41"/>
  <c r="G25" i="11"/>
  <c r="B41" s="1"/>
  <c r="C15" i="9"/>
  <c r="C37" i="3"/>
  <c r="F25"/>
  <c r="D25"/>
  <c r="C25"/>
  <c r="E29"/>
  <c r="E25"/>
  <c r="B37" s="1"/>
  <c r="E37" s="1"/>
  <c r="C41" s="1"/>
  <c r="D13" i="9" s="1"/>
  <c r="G25" i="3"/>
  <c r="B41" s="1"/>
  <c r="D18" i="9" l="1"/>
  <c r="D41" i="3"/>
  <c r="F41"/>
  <c r="C13" i="9"/>
  <c r="D41" i="11"/>
  <c r="F41"/>
  <c r="C14" i="9"/>
  <c r="D41" i="12"/>
  <c r="F41"/>
  <c r="C16" i="9"/>
  <c r="D41" i="13"/>
  <c r="F41"/>
  <c r="C17" i="9"/>
  <c r="D41" i="10"/>
  <c r="F41"/>
  <c r="G41" i="13" l="1"/>
  <c r="F17" i="9"/>
  <c r="G41" i="11"/>
  <c r="F14" i="9"/>
  <c r="G41" i="10"/>
  <c r="F15" i="9"/>
  <c r="E17"/>
  <c r="E41" i="13"/>
  <c r="G41" i="12"/>
  <c r="F16" i="9"/>
  <c r="E14"/>
  <c r="E41" i="11"/>
  <c r="G41" i="3"/>
  <c r="F13" i="9"/>
  <c r="E41" i="10"/>
  <c r="E15" i="9"/>
  <c r="E41" i="12"/>
  <c r="E16" i="9"/>
  <c r="C18"/>
  <c r="E41" i="3"/>
  <c r="E13" i="9"/>
  <c r="F18" l="1"/>
  <c r="E18"/>
</calcChain>
</file>

<file path=xl/sharedStrings.xml><?xml version="1.0" encoding="utf-8"?>
<sst xmlns="http://schemas.openxmlformats.org/spreadsheetml/2006/main" count="681" uniqueCount="288">
  <si>
    <t xml:space="preserve">Total Disposal </t>
  </si>
  <si>
    <t>Building Materials</t>
  </si>
  <si>
    <t>Est. Quantity (Tons)</t>
  </si>
  <si>
    <t>Building A</t>
  </si>
  <si>
    <t>Building B</t>
  </si>
  <si>
    <t>Building D</t>
  </si>
  <si>
    <t>Building/Property Owner:</t>
  </si>
  <si>
    <t>Latitude:</t>
  </si>
  <si>
    <t>Estimate Prepared by:</t>
  </si>
  <si>
    <t xml:space="preserve">Longitude </t>
  </si>
  <si>
    <t>Est. Avoided Material Disposal and Transportation Cost</t>
  </si>
  <si>
    <t>All Buildings</t>
  </si>
  <si>
    <t>Building C</t>
  </si>
  <si>
    <t>Building E</t>
  </si>
  <si>
    <t>Est. Building Disassembly/Material Processing Labor Costs</t>
  </si>
  <si>
    <t>Est. Transportation Cost to Material Reuse or Recycling Markets</t>
  </si>
  <si>
    <t>Est. Deconstruction Project Cost</t>
  </si>
  <si>
    <t>Step 1:  Estimated Building Deconstruction Project Costs</t>
  </si>
  <si>
    <t>Step 5: Estimated Potential Deconstruction Project Cost or Benefit (Cost Savings)</t>
  </si>
  <si>
    <t>Estimating the Potential Building Deconstruction Project Cost or Benefit: Building A</t>
  </si>
  <si>
    <t>Est. Material Recycling Value</t>
  </si>
  <si>
    <t>Est. Material Reuse Donation Value</t>
  </si>
  <si>
    <t>Step 2: Estimated Value of Recoverable Building Materials</t>
  </si>
  <si>
    <r>
      <t>Est. Avoided Material Disposal and Transportation Cost with Deconstruction (</t>
    </r>
    <r>
      <rPr>
        <b/>
        <i/>
        <sz val="10"/>
        <color theme="0"/>
        <rFont val="Arial Narrow"/>
        <family val="2"/>
      </rPr>
      <t>equal to the cost for disposal of recoverable materials</t>
    </r>
    <r>
      <rPr>
        <b/>
        <sz val="10"/>
        <color theme="0"/>
        <rFont val="Arial Narrow"/>
        <family val="2"/>
      </rPr>
      <t>)</t>
    </r>
  </si>
  <si>
    <t>Estimated Benefit or Cost Savings (If estimated Deconstruction cost is equal to or less than disposal cost)</t>
  </si>
  <si>
    <t>Total Recoverable Materials (Reuse + Recycling)</t>
  </si>
  <si>
    <t>Est. Material Reuse Value (Resale and Direct Reuse Local Construction Projects)</t>
  </si>
  <si>
    <t>Est. Disposal/Transportation Cost with Building Deconstruction</t>
  </si>
  <si>
    <t>Estimated Total Cost without Building Deconstruction</t>
  </si>
  <si>
    <t>Physical Address:</t>
  </si>
  <si>
    <r>
      <t xml:space="preserve">Est. Material Disposal and Transportation Costs </t>
    </r>
    <r>
      <rPr>
        <b/>
        <i/>
        <sz val="10"/>
        <color theme="0"/>
        <rFont val="Arial Narrow"/>
        <family val="2"/>
      </rPr>
      <t>with</t>
    </r>
    <r>
      <rPr>
        <b/>
        <sz val="10"/>
        <color theme="0"/>
        <rFont val="Arial Narrow"/>
        <family val="2"/>
      </rPr>
      <t xml:space="preserve"> Deconstruction</t>
    </r>
  </si>
  <si>
    <t>Est. Total Demolition Labor Cost</t>
  </si>
  <si>
    <t>Est. Total Cost without Building Deconstruction</t>
  </si>
  <si>
    <r>
      <t xml:space="preserve">Est. Total Building Deconstruction Project Cost </t>
    </r>
    <r>
      <rPr>
        <b/>
        <i/>
        <sz val="10"/>
        <color theme="0"/>
        <rFont val="Arial Narrow"/>
        <family val="2"/>
      </rPr>
      <t>(Est. Deconstruction Project Cost - Est Total Material Value)</t>
    </r>
  </si>
  <si>
    <t>Est. Total Material Value</t>
  </si>
  <si>
    <t>Est. Total Building Deconstruction Project Cost (Est. Deconstruction Project Cost - Est Total Material Value)</t>
  </si>
  <si>
    <t xml:space="preserve">Summary of Building Deconstruction Cost Benefit </t>
  </si>
  <si>
    <r>
      <t xml:space="preserve">Est. Cost </t>
    </r>
    <r>
      <rPr>
        <b/>
        <i/>
        <sz val="10"/>
        <color theme="0"/>
        <rFont val="Arial Narrow"/>
        <family val="2"/>
      </rPr>
      <t>(If estimated Deconstruction cost is greater than disposal cost</t>
    </r>
    <r>
      <rPr>
        <b/>
        <sz val="10"/>
        <color theme="0"/>
        <rFont val="Arial Narrow"/>
        <family val="2"/>
      </rPr>
      <t>)</t>
    </r>
  </si>
  <si>
    <r>
      <t>Est. Benefit or Cost Savings (</t>
    </r>
    <r>
      <rPr>
        <b/>
        <i/>
        <sz val="10"/>
        <color theme="0"/>
        <rFont val="Arial Narrow"/>
        <family val="2"/>
      </rPr>
      <t>If estimated Deconstruction cost is equal to or less than disposal cost</t>
    </r>
    <r>
      <rPr>
        <b/>
        <sz val="10"/>
        <color theme="0"/>
        <rFont val="Arial Narrow"/>
        <family val="2"/>
      </rPr>
      <t>)</t>
    </r>
  </si>
  <si>
    <t>United States</t>
  </si>
  <si>
    <t>Environmental Protection Agency</t>
  </si>
  <si>
    <t>Office of Brownfields and Land Revitalization</t>
  </si>
  <si>
    <t>Building Material Reuse and Recycling Estimating Tool</t>
  </si>
  <si>
    <t>Overview</t>
  </si>
  <si>
    <t>Instructions</t>
  </si>
  <si>
    <r>
      <t>Step 3: Estimated Avoided Disposal and Transportation Costs with Building Deconstruction (</t>
    </r>
    <r>
      <rPr>
        <b/>
        <i/>
        <sz val="14"/>
        <color theme="0"/>
        <rFont val="Arial Narrow"/>
        <family val="2"/>
      </rPr>
      <t xml:space="preserve"> Estimated Cost for Disposal of Recoverable Materials)</t>
    </r>
  </si>
  <si>
    <r>
      <t xml:space="preserve">Step 4: Estimated Potential Total Cost </t>
    </r>
    <r>
      <rPr>
        <b/>
        <i/>
        <sz val="14"/>
        <color theme="0"/>
        <rFont val="Arial Narrow"/>
        <family val="2"/>
      </rPr>
      <t>without</t>
    </r>
    <r>
      <rPr>
        <b/>
        <sz val="14"/>
        <color theme="0"/>
        <rFont val="Arial Narrow"/>
        <family val="2"/>
      </rPr>
      <t xml:space="preserve"> Building Deconstruction </t>
    </r>
    <r>
      <rPr>
        <b/>
        <i/>
        <sz val="14"/>
        <color theme="0"/>
        <rFont val="Arial Narrow"/>
        <family val="2"/>
      </rPr>
      <t>(Disposal + Transportation + Labor Cost for Demolition)</t>
    </r>
  </si>
  <si>
    <t>Comments:</t>
  </si>
  <si>
    <t>Summary Estimated Cost Benefit</t>
  </si>
  <si>
    <t xml:space="preserve">Date (dd/mm/yy): </t>
  </si>
  <si>
    <t>APN, tax acct #, or lot #:</t>
  </si>
  <si>
    <t>Estimated Benefit or Cost Savings (If estimated Deconstruction cost is greater than disposal cost)</t>
  </si>
  <si>
    <t>Step#</t>
  </si>
  <si>
    <t>Description</t>
  </si>
  <si>
    <t>Field</t>
  </si>
  <si>
    <t>Step 1:  Estimated  Building Deconstruction Project Costs</t>
  </si>
  <si>
    <t>Est. Material Disposal and Transportation Costs with Deconstruction</t>
  </si>
  <si>
    <t>This field will be automatically calculated based on the information entered for 1) total estimated unskilled and skilled labor cost for deconstruction, 2) total estimated disposal and transportation cost, and 3) total estimated cost transporting reused or recycled building materials to markets.</t>
  </si>
  <si>
    <t>Step 2: Estimated Revenue or Value of Recoverable Building Materials</t>
  </si>
  <si>
    <t>Est. Material Reuse Resale Value</t>
  </si>
  <si>
    <t>Est. Total Value</t>
  </si>
  <si>
    <t>Step 3: Estimated Avoided Disposal and Transportation Costs with Building Deconstruction and Materials Recovery  (Estimated Cost for Disposal of Recoverable Materials)</t>
  </si>
  <si>
    <t>Est. Avoided Material Disposal and Transportation Cost with Deconstruction (equal to the cost for disposal of recoverable materials)</t>
  </si>
  <si>
    <t>Step 4: Estimated Potential Total Cost without Building Deconstruction (Disposal + Transportation + Labor Cost for Demolition)</t>
  </si>
  <si>
    <t>This field will be automatically calculated. The estimated total cost without building deconstruction =  Est. Disposal/Transportation Cost with Building Deconstruction + Est. Avoided Material Disposal + Transportation Cost + Est. Total Demolition Labor Cost</t>
  </si>
  <si>
    <t>Est. Total Building Deconstruction Project Cost (Est. Deconstruction Project Cost - Est. Total Material Value)</t>
  </si>
  <si>
    <t>This field will be automatically calculated based on the Est. Deconstruction Project Cost - Est. Total Material Value.</t>
  </si>
  <si>
    <t>Est. Benefit or Cost Savings (If estimated Deconstruction cost is equal to or less than disposal cost)</t>
  </si>
  <si>
    <t xml:space="preserve">This field will be automatically calculated if the deconstruction project is equal to or less than the estimated cost without building deconstruction and material recovery. </t>
  </si>
  <si>
    <t>Est. Cost (If estimated Deconstruction cost is greater than disposal cost)</t>
  </si>
  <si>
    <t>This field will be automatically calculated if the deconstruction project is greater than the estimated cost without building deconstruction and material recovery.</t>
  </si>
  <si>
    <t>Summary of Building Deconstruction Cost Benefit</t>
  </si>
  <si>
    <t>Est. Total Building Deconstruction Project Cost (Est. Deconstruction Project Cost – Est. Total Material Value)</t>
  </si>
  <si>
    <t xml:space="preserve">Field will be automatically populated based on the calculated estimated total building deconstruction project cost per building assessed. The total estimated deconstruction project cost will be calculated for all buildings assessed. </t>
  </si>
  <si>
    <t>Field will be automatically populated based on the calculated estimated total cost without building deconstruction and material recovery per building assessed. The total estimated cost with building deconstruction and material recovery will be calculated for all buildings assessed.</t>
  </si>
  <si>
    <t>Estimated Total Cost without Building Deconstruction and Material Recovery</t>
  </si>
  <si>
    <t xml:space="preserve">Field will be automatically populated if estimated deconstruction cost is equal to or less than total estimated cost without building deconstruction and material recovery.  The total estimated benefit or cost savings will be calculated for all buildings assessed. </t>
  </si>
  <si>
    <t>Field will be automatically calculated if the deconstruction project cost is greater than the estimated cost without building deconstruction and material recovery per building assessed.  The total estimated costs will be calculated for all buildings assessed.</t>
  </si>
  <si>
    <t xml:space="preserve">Estimating the Potential Building Deconstruction Project Cost or Benefit </t>
  </si>
  <si>
    <t>Percent Benefit or Cost Savings</t>
  </si>
  <si>
    <t>Percent Cost</t>
  </si>
  <si>
    <t>Estimating the Potential Building Deconstruction Project Cost or Benefit: Building B</t>
  </si>
  <si>
    <t>Estimating the Potential Building Deconstruction Project Cost or Benefit: Building C</t>
  </si>
  <si>
    <t>Estimating the Potential Building Deconstruction Project Cost or Benefit: Building D</t>
  </si>
  <si>
    <t>Estimating the Potential Building Deconstruction Project Cost or Benefit: Building E</t>
  </si>
  <si>
    <t xml:space="preserve">Automatic Calculations </t>
  </si>
  <si>
    <t xml:space="preserve">Before entering data in the Estimating Cost Benefit (Building) worksheets, it is important to ensure that the Excel file is set up to automatically calculate the data.  To do so, go to the Formulas Tab and select Calculation Options.  In the drop-down list that appears, ensure that Automatic is selected. In Excel 2007, this is found by clicking the Microsoft Office Button, then clicking the Excel Options button.  Select the Formulas category and verify that the "Automatic" radio button is selected under the Calculation Options: Workbook Calculation section.  </t>
  </si>
  <si>
    <t xml:space="preserve">Preparing to Estimate the Potential Building Deconstruction Project Cost or Benefit </t>
  </si>
  <si>
    <r>
      <t xml:space="preserve">Categorization of building materials derived from information recorded during the visual field inventory of the building materials </t>
    </r>
    <r>
      <rPr>
        <b/>
        <sz val="10"/>
        <color theme="1"/>
        <rFont val="Arial "/>
      </rPr>
      <t xml:space="preserve">(see </t>
    </r>
    <r>
      <rPr>
        <b/>
        <i/>
        <sz val="10"/>
        <color theme="1"/>
        <rFont val="Arial "/>
      </rPr>
      <t>Checklist for Assessing the Feasibility of Building Deconstruction for Tribes and Rural Communities</t>
    </r>
    <r>
      <rPr>
        <b/>
        <sz val="10"/>
        <color theme="1"/>
        <rFont val="Arial "/>
      </rPr>
      <t>, Step 2 - Building Inventory Checklist)</t>
    </r>
    <r>
      <rPr>
        <sz val="10"/>
        <color theme="1"/>
        <rFont val="Arial "/>
      </rPr>
      <t xml:space="preserve">: For example, condition and whether building material could be reused or recycled or should be disposed, (e.g., MSW, C&amp;D, or hazardous landfill).  
</t>
    </r>
    <r>
      <rPr>
        <i/>
        <sz val="10"/>
        <color theme="1"/>
        <rFont val="Arial "/>
      </rPr>
      <t xml:space="preserve">Note: the Reuse category pertains to building materials recovered for sale through used building materials markets and/or building materials recovered for use onsite or local construction projects. </t>
    </r>
  </si>
  <si>
    <r>
      <t xml:space="preserve">Enter the </t>
    </r>
    <r>
      <rPr>
        <b/>
        <sz val="10"/>
        <color theme="1"/>
        <rFont val="Arial "/>
      </rPr>
      <t>TOTAL</t>
    </r>
    <r>
      <rPr>
        <sz val="10"/>
        <color theme="1"/>
        <rFont val="Arial "/>
      </rPr>
      <t xml:space="preserve"> estimated quantity for recoverable building materials (reuse and recycling) and non-recoverable building materials (disposal) in tons. The total estimated building materials in tons will be automatically calculated based on the quantity (tons) entered for recoverable building materials and non-recoverable building materials. </t>
    </r>
  </si>
  <si>
    <r>
      <t xml:space="preserve">Enter the </t>
    </r>
    <r>
      <rPr>
        <b/>
        <sz val="10"/>
        <color theme="1"/>
        <rFont val="Arial "/>
      </rPr>
      <t>TOTAL</t>
    </r>
    <r>
      <rPr>
        <sz val="10"/>
        <color theme="1"/>
        <rFont val="Arial "/>
      </rPr>
      <t xml:space="preserve"> estimated unskilled and skilled labor cost for deconstruction (uninstall materials), onsite sorting, and/or processing of building materials for reuse and recycling (e.g., cleaning, denailing, bundling) 
The estimate of  labor hours is derived from the following equation provided in the </t>
    </r>
    <r>
      <rPr>
        <b/>
        <i/>
        <sz val="10"/>
        <color theme="1"/>
        <rFont val="Arial "/>
      </rPr>
      <t>Checklist for Assessing the Feasibility of Building Deconstruction for Tribes and Rural Communities</t>
    </r>
    <r>
      <rPr>
        <b/>
        <sz val="10"/>
        <color theme="1"/>
        <rFont val="Arial "/>
      </rPr>
      <t xml:space="preserve">, Step 3 – Economic Assessment Checklist: </t>
    </r>
    <r>
      <rPr>
        <sz val="10"/>
        <color theme="1"/>
        <rFont val="Arial "/>
      </rPr>
      <t xml:space="preserve">
Total Labor Cost = (number of unskilled laborers) X (hours) X (wage) + 
(number of skilled laborers) X (hours) X (wage)
</t>
    </r>
  </si>
  <si>
    <r>
      <t xml:space="preserve">Enter the </t>
    </r>
    <r>
      <rPr>
        <b/>
        <sz val="10"/>
        <color theme="1"/>
        <rFont val="Arial "/>
      </rPr>
      <t>TOTAL</t>
    </r>
    <r>
      <rPr>
        <sz val="10"/>
        <color theme="1"/>
        <rFont val="Arial "/>
      </rPr>
      <t xml:space="preserve"> estimated disposal and transportation cost for non-reusable or non-recyclable materials. Total estimate includes MSW, C&amp;D, industrial and/or hazardous waste disposal cost.
The total estimated disposal and transportation cost is derived from the following equations (self-haul or commercial haul) provided in the </t>
    </r>
    <r>
      <rPr>
        <b/>
        <i/>
        <sz val="10"/>
        <color theme="1"/>
        <rFont val="Arial "/>
      </rPr>
      <t>Checklist for Assessing the Feasibility of Building Deconstruction for Tribes and Rural Communities</t>
    </r>
    <r>
      <rPr>
        <b/>
        <sz val="10"/>
        <color theme="1"/>
        <rFont val="Arial "/>
      </rPr>
      <t>, Step 3 – Economic Assessment Checklist</t>
    </r>
    <r>
      <rPr>
        <sz val="10"/>
        <color theme="1"/>
        <rFont val="Arial "/>
      </rPr>
      <t xml:space="preserve">: 
Self-Haul Disposal Cost = (travel time to disposal) X (Labor rate and/or cost to operate hauling vehicle per hour) + (tip fee by volume or ton) X (number of tons or cubic yards)
Commercial Haul Disposal Cost = Disposal Cost = (number of tons or cubic yards) X (tip fee) + (number of loads) X (hauling fee)
</t>
    </r>
  </si>
  <si>
    <r>
      <t xml:space="preserve">Enter the </t>
    </r>
    <r>
      <rPr>
        <b/>
        <sz val="10"/>
        <color theme="1"/>
        <rFont val="Arial "/>
      </rPr>
      <t xml:space="preserve">TOTAL </t>
    </r>
    <r>
      <rPr>
        <sz val="10"/>
        <color theme="1"/>
        <rFont val="Arial "/>
      </rPr>
      <t xml:space="preserve">estimated cost of transporting reused or recycled building materials to markets.
The total estimated cost of transporting reused or recycled building materials to markets is derived from one or more of the following equations provided in the </t>
    </r>
    <r>
      <rPr>
        <b/>
        <i/>
        <sz val="10"/>
        <color theme="1"/>
        <rFont val="Arial "/>
      </rPr>
      <t>Checklist for Assessing the Feasibility of Building Deconstruction for Tribes and Rural Communities</t>
    </r>
    <r>
      <rPr>
        <b/>
        <sz val="10"/>
        <color theme="1"/>
        <rFont val="Arial "/>
      </rPr>
      <t>, Step 3 – Economic Assessment Checklist</t>
    </r>
    <r>
      <rPr>
        <sz val="10"/>
        <color theme="1"/>
        <rFont val="Arial "/>
      </rPr>
      <t>: 
-Rail/freight to a processor or end user. Transportation Cost = (cost to operate hauling vehicle by distance or travel time to rail) + (freight fee per ton) X (number of tons) + (other costs e.g. labor, loading and unloading deconstruction materials)
-Hauling/trucking to a processor or end user. Transportation Cost = (hauling charge per ton) + (other costs e.g. labor, loading and unloading deconstruction materials)
-Self-hauling directly to processor or end user. Transportation Cost = (cost to operate hauling vehicle by distance or travel time to processor or end user ) + (other costs e.g. labor, loading and unloading deconstruction materials)</t>
    </r>
  </si>
  <si>
    <r>
      <t xml:space="preserve">Enter the </t>
    </r>
    <r>
      <rPr>
        <b/>
        <sz val="10"/>
        <color theme="1"/>
        <rFont val="Arial "/>
      </rPr>
      <t xml:space="preserve">TOTAL </t>
    </r>
    <r>
      <rPr>
        <sz val="10"/>
        <color theme="1"/>
        <rFont val="Arial "/>
      </rPr>
      <t>estimated resale value for reusable buildings materials. Estimated total value includes resale of used materials and direct reuse of materials onsite or local construction projects.</t>
    </r>
  </si>
  <si>
    <r>
      <t xml:space="preserve">Enter the </t>
    </r>
    <r>
      <rPr>
        <b/>
        <sz val="10"/>
        <color theme="1"/>
        <rFont val="Arial "/>
      </rPr>
      <t xml:space="preserve">TOTAL </t>
    </r>
    <r>
      <rPr>
        <sz val="10"/>
        <color theme="1"/>
        <rFont val="Arial "/>
      </rPr>
      <t xml:space="preserve">estimated donation value of materials.  
</t>
    </r>
  </si>
  <si>
    <r>
      <t xml:space="preserve">Enter the  </t>
    </r>
    <r>
      <rPr>
        <b/>
        <sz val="10"/>
        <color theme="1"/>
        <rFont val="Arial "/>
      </rPr>
      <t xml:space="preserve">TOTAL </t>
    </r>
    <r>
      <rPr>
        <sz val="10"/>
        <color theme="1"/>
        <rFont val="Arial "/>
      </rPr>
      <t xml:space="preserve">estimated value of recyclable materials (e.g., metals). 
Contact your solid waste management departments in your area to determine who will accept recyclable materials from your deconstruction project and compare rate/tipping fees. 
</t>
    </r>
  </si>
  <si>
    <t>This field will be automatically calculated based on the information entered for 1)  Est. Material Reuse Resale Value, 2)  Est. Material Reuse Donation Value, and 3)  Est. Material Recycling Value.</t>
  </si>
  <si>
    <r>
      <t xml:space="preserve">Enter the </t>
    </r>
    <r>
      <rPr>
        <b/>
        <sz val="10"/>
        <color theme="1"/>
        <rFont val="Arial "/>
      </rPr>
      <t>TOTAL</t>
    </r>
    <r>
      <rPr>
        <sz val="10"/>
        <color theme="1"/>
        <rFont val="Arial "/>
      </rPr>
      <t xml:space="preserve"> estimated cost of disposal and transportation for the estimated quantity of recoverable building material. 
Use the information entered for “Est. Quantity (Tons)”  for  recoverable materials in the following equations provided in the </t>
    </r>
    <r>
      <rPr>
        <b/>
        <i/>
        <sz val="10"/>
        <color theme="1"/>
        <rFont val="Arial "/>
      </rPr>
      <t>Checklist for Assessing the Feasibility of Building Deconstruction for Tribes and Rural Communities</t>
    </r>
    <r>
      <rPr>
        <b/>
        <sz val="10"/>
        <color theme="1"/>
        <rFont val="Arial "/>
      </rPr>
      <t xml:space="preserve">, Step 3 – Economic Assessment Checklist </t>
    </r>
    <r>
      <rPr>
        <sz val="10"/>
        <color theme="1"/>
        <rFont val="Arial "/>
      </rPr>
      <t xml:space="preserve">to estimate avoided disposal and transportation costs with building deconstruction and materials recovery: 
Self-Haul Disposal Cost = (travel time to disposal) X (Labor rate and/or cost to operate hauling vehicle
per hour) + (tip fee by volume or ton) X (number of tons or cubic yards)
Commercial Haul Disposal Cost = Disposal Cost = (number of tons or cubic yards) X (tip fee) + (number of loads) X (hauling fee)
</t>
    </r>
  </si>
  <si>
    <t>This field will be automatically populated  based on the value provided  for  Est. Material Disposal and Transportation Costs with Deconstruction.</t>
  </si>
  <si>
    <t>This field will be automatically populated based on the information entered for Est. Avoided Material Disposal and Transportation Cost with Deconstruction (equal to the cost for disposal of recoverable materials).</t>
  </si>
  <si>
    <r>
      <t xml:space="preserve">Enter the </t>
    </r>
    <r>
      <rPr>
        <b/>
        <sz val="10"/>
        <color theme="1"/>
        <rFont val="Arial "/>
      </rPr>
      <t>TOTAL</t>
    </r>
    <r>
      <rPr>
        <sz val="10"/>
        <color theme="1"/>
        <rFont val="Arial "/>
      </rPr>
      <t xml:space="preserve"> estimated labor cost for demolition.  This estimate can be obtained from a demolition contactor or by contacting the local building department. 
The equation provided in the </t>
    </r>
    <r>
      <rPr>
        <b/>
        <i/>
        <sz val="10"/>
        <color theme="1"/>
        <rFont val="Arial "/>
      </rPr>
      <t>Checklist for Assessing the Feasibility of Building Deconstruction for Tribes and Rural Communities</t>
    </r>
    <r>
      <rPr>
        <b/>
        <sz val="10"/>
        <color theme="1"/>
        <rFont val="Arial "/>
      </rPr>
      <t xml:space="preserve">, Step 3 – Economic Assessment Checklist </t>
    </r>
    <r>
      <rPr>
        <sz val="10"/>
        <color theme="1"/>
        <rFont val="Arial "/>
      </rPr>
      <t>may be used to calculate labor cost if an estimate of hours for skilled/unskilled labors can be ascertained.   
Total Labor Cost = (number of unskilled laborers) X (hours) X (wage) +  
(number of skilled laborers) X (hours) X (wage)</t>
    </r>
  </si>
  <si>
    <t>This field will be automatically populated based on value calculated for the Est. Total Cost without Building Deconstruction</t>
  </si>
  <si>
    <t>Est. Percent Benefit or Cost Savings</t>
  </si>
  <si>
    <t>This field will be automatically calculated if the deconstruction project is equal to or less than the estimated cost without building deconstruction and material recovery.</t>
  </si>
  <si>
    <t>Est. Percent Cost</t>
  </si>
  <si>
    <t xml:space="preserve">Recovered Materials </t>
  </si>
  <si>
    <t>Inventory</t>
  </si>
  <si>
    <t>Deconstruction</t>
  </si>
  <si>
    <t>Waste Mass</t>
  </si>
  <si>
    <t>Measured by the units of deconstruction, l.f., each - and by weight</t>
  </si>
  <si>
    <t>Unit</t>
  </si>
  <si>
    <t>#/each</t>
  </si>
  <si>
    <t>#/C.Y.</t>
  </si>
  <si>
    <t>C.Y./#</t>
  </si>
  <si>
    <t>Labor
hrs/unit</t>
  </si>
  <si>
    <t>Windows and Doors</t>
  </si>
  <si>
    <t>Single glaze wood window</t>
  </si>
  <si>
    <r>
      <t>§</t>
    </r>
    <r>
      <rPr>
        <sz val="7"/>
        <color theme="1"/>
        <rFont val="Times New Roman"/>
        <family val="1"/>
      </rPr>
      <t xml:space="preserve">  </t>
    </r>
    <r>
      <rPr>
        <sz val="11"/>
        <color theme="1"/>
        <rFont val="Arial Narrow"/>
        <family val="2"/>
      </rPr>
      <t>equal to and less than 24"x24"</t>
    </r>
  </si>
  <si>
    <r>
      <t>§</t>
    </r>
    <r>
      <rPr>
        <sz val="7"/>
        <color theme="1"/>
        <rFont val="Times New Roman"/>
        <family val="1"/>
      </rPr>
      <t xml:space="preserve">  </t>
    </r>
    <r>
      <rPr>
        <sz val="11"/>
        <color theme="1"/>
        <rFont val="Arial Narrow"/>
        <family val="2"/>
      </rPr>
      <t>from 24"x24" to 30"x48"</t>
    </r>
  </si>
  <si>
    <r>
      <t>§</t>
    </r>
    <r>
      <rPr>
        <sz val="7"/>
        <color theme="1"/>
        <rFont val="Times New Roman"/>
        <family val="1"/>
      </rPr>
      <t xml:space="preserve">  </t>
    </r>
    <r>
      <rPr>
        <sz val="11"/>
        <color theme="1"/>
        <rFont val="Arial Narrow"/>
        <family val="2"/>
      </rPr>
      <t>from 36"x48" to 36"x"60"</t>
    </r>
  </si>
  <si>
    <t>Aluminum window</t>
  </si>
  <si>
    <t>Metal window</t>
  </si>
  <si>
    <t>Plate glass 1/4" fixed unit</t>
  </si>
  <si>
    <t>Door hardware</t>
  </si>
  <si>
    <t>Wood solid core</t>
  </si>
  <si>
    <t>Metal insulated door</t>
  </si>
  <si>
    <t>Metal security bars for window</t>
  </si>
  <si>
    <t>Sliding patio door 6' length</t>
  </si>
  <si>
    <t>Interior wood hollow-core</t>
  </si>
  <si>
    <t>Interior wood solid core</t>
  </si>
  <si>
    <t>Interior bi-fold louvered</t>
  </si>
  <si>
    <t>ea</t>
  </si>
  <si>
    <t>s.f.</t>
  </si>
  <si>
    <t>Furnishings and Appliances</t>
  </si>
  <si>
    <t>Refrigerator</t>
  </si>
  <si>
    <t>Range/oven - countertop</t>
  </si>
  <si>
    <t>Dishwasher</t>
  </si>
  <si>
    <t>Washing Machine or Dryer</t>
  </si>
  <si>
    <t>Water heater - 30 gallon</t>
  </si>
  <si>
    <t>Water heater - 40 gallon</t>
  </si>
  <si>
    <t>Window air-conditioner</t>
  </si>
  <si>
    <t>Range Hood</t>
  </si>
  <si>
    <t>Microwave oven</t>
  </si>
  <si>
    <t>Freezer</t>
  </si>
  <si>
    <t>Mechanical, Plumbing, Electric Fixtures</t>
  </si>
  <si>
    <t>2x2 fluorescent fixtures</t>
  </si>
  <si>
    <t>2x4 fluorescent fixtures</t>
  </si>
  <si>
    <t>Ceiling light fixtures</t>
  </si>
  <si>
    <t>Ceiling fan</t>
  </si>
  <si>
    <t>A/C diffuser</t>
  </si>
  <si>
    <t>Porcelain sink</t>
  </si>
  <si>
    <t>Steel sink</t>
  </si>
  <si>
    <t>Toilet</t>
  </si>
  <si>
    <t>Iron bathtub</t>
  </si>
  <si>
    <t>Metal bathtub</t>
  </si>
  <si>
    <t>Fiberglass tub with shower enclosure</t>
  </si>
  <si>
    <t>Shower stall - plastic</t>
  </si>
  <si>
    <t>Casework</t>
  </si>
  <si>
    <t>1x 6 trim</t>
  </si>
  <si>
    <t>I.f.</t>
  </si>
  <si>
    <t>Base cabinet</t>
  </si>
  <si>
    <t>Wall cabinet</t>
  </si>
  <si>
    <t>Vanity with sink</t>
  </si>
  <si>
    <t>Mantelpieces</t>
  </si>
  <si>
    <t>Railing with balusters</t>
  </si>
  <si>
    <t>Roofs</t>
  </si>
  <si>
    <t xml:space="preserve">Finish </t>
  </si>
  <si>
    <r>
      <t>§</t>
    </r>
    <r>
      <rPr>
        <sz val="7"/>
        <color theme="1"/>
        <rFont val="Times New Roman"/>
        <family val="1"/>
      </rPr>
      <t xml:space="preserve">  </t>
    </r>
    <r>
      <rPr>
        <sz val="11"/>
        <color theme="1"/>
        <rFont val="Arial Narrow"/>
        <family val="2"/>
      </rPr>
      <t>Asphalt shingles</t>
    </r>
  </si>
  <si>
    <r>
      <t>§</t>
    </r>
    <r>
      <rPr>
        <sz val="7"/>
        <color theme="1"/>
        <rFont val="Times New Roman"/>
        <family val="1"/>
      </rPr>
      <t xml:space="preserve">  </t>
    </r>
    <r>
      <rPr>
        <sz val="11"/>
        <color theme="1"/>
        <rFont val="Arial Narrow"/>
        <family val="2"/>
      </rPr>
      <t>Tin roof</t>
    </r>
  </si>
  <si>
    <r>
      <t>§</t>
    </r>
    <r>
      <rPr>
        <sz val="7"/>
        <color theme="1"/>
        <rFont val="Times New Roman"/>
        <family val="1"/>
      </rPr>
      <t xml:space="preserve">  </t>
    </r>
    <r>
      <rPr>
        <sz val="11"/>
        <color theme="1"/>
        <rFont val="Arial Narrow"/>
        <family val="2"/>
      </rPr>
      <t>Copper  roof</t>
    </r>
  </si>
  <si>
    <r>
      <t>§</t>
    </r>
    <r>
      <rPr>
        <sz val="7"/>
        <color theme="1"/>
        <rFont val="Times New Roman"/>
        <family val="1"/>
      </rPr>
      <t xml:space="preserve">  </t>
    </r>
    <r>
      <rPr>
        <sz val="11"/>
        <color theme="1"/>
        <rFont val="Arial Narrow"/>
        <family val="2"/>
      </rPr>
      <t>Metal rook</t>
    </r>
  </si>
  <si>
    <r>
      <t>§</t>
    </r>
    <r>
      <rPr>
        <sz val="7"/>
        <color theme="1"/>
        <rFont val="Times New Roman"/>
        <family val="1"/>
      </rPr>
      <t xml:space="preserve">  </t>
    </r>
    <r>
      <rPr>
        <sz val="11"/>
        <color theme="1"/>
        <rFont val="Arial Narrow"/>
        <family val="2"/>
      </rPr>
      <t>Wood shakes</t>
    </r>
  </si>
  <si>
    <r>
      <t>§</t>
    </r>
    <r>
      <rPr>
        <sz val="7"/>
        <color theme="1"/>
        <rFont val="Times New Roman"/>
        <family val="1"/>
      </rPr>
      <t xml:space="preserve">  </t>
    </r>
    <r>
      <rPr>
        <sz val="11"/>
        <color theme="1"/>
        <rFont val="Arial Narrow"/>
        <family val="2"/>
      </rPr>
      <t>built-up roof w/ gravel</t>
    </r>
  </si>
  <si>
    <r>
      <t>§</t>
    </r>
    <r>
      <rPr>
        <sz val="7"/>
        <color theme="1"/>
        <rFont val="Times New Roman"/>
        <family val="1"/>
      </rPr>
      <t xml:space="preserve">  </t>
    </r>
    <r>
      <rPr>
        <sz val="11"/>
        <color theme="1"/>
        <rFont val="Arial Narrow"/>
        <family val="2"/>
      </rPr>
      <t>4-ply felt with gravel</t>
    </r>
  </si>
  <si>
    <r>
      <t>§</t>
    </r>
    <r>
      <rPr>
        <sz val="7"/>
        <color theme="1"/>
        <rFont val="Times New Roman"/>
        <family val="1"/>
      </rPr>
      <t xml:space="preserve">  </t>
    </r>
    <r>
      <rPr>
        <sz val="11"/>
        <color theme="1"/>
        <rFont val="Arial Narrow"/>
        <family val="2"/>
      </rPr>
      <t>Cement roof tile</t>
    </r>
  </si>
  <si>
    <r>
      <t>§</t>
    </r>
    <r>
      <rPr>
        <sz val="7"/>
        <color theme="1"/>
        <rFont val="Times New Roman"/>
        <family val="1"/>
      </rPr>
      <t xml:space="preserve">  </t>
    </r>
    <r>
      <rPr>
        <sz val="11"/>
        <color theme="1"/>
        <rFont val="Arial Narrow"/>
        <family val="2"/>
      </rPr>
      <t>Clay tile</t>
    </r>
  </si>
  <si>
    <r>
      <t>§</t>
    </r>
    <r>
      <rPr>
        <sz val="7"/>
        <color theme="1"/>
        <rFont val="Times New Roman"/>
        <family val="1"/>
      </rPr>
      <t xml:space="preserve">  </t>
    </r>
    <r>
      <rPr>
        <sz val="11"/>
        <color theme="1"/>
        <rFont val="Arial Narrow"/>
        <family val="2"/>
      </rPr>
      <t>Clay tile with mortar bed</t>
    </r>
  </si>
  <si>
    <r>
      <t>§</t>
    </r>
    <r>
      <rPr>
        <sz val="7"/>
        <color theme="1"/>
        <rFont val="Times New Roman"/>
        <family val="1"/>
      </rPr>
      <t xml:space="preserve">  </t>
    </r>
    <r>
      <rPr>
        <sz val="11"/>
        <color theme="1"/>
        <rFont val="Arial Narrow"/>
        <family val="2"/>
      </rPr>
      <t>1x6 fascia board, rake</t>
    </r>
  </si>
  <si>
    <r>
      <t>§</t>
    </r>
    <r>
      <rPr>
        <sz val="7"/>
        <color theme="1"/>
        <rFont val="Times New Roman"/>
        <family val="1"/>
      </rPr>
      <t xml:space="preserve">  </t>
    </r>
    <r>
      <rPr>
        <sz val="11"/>
        <color theme="1"/>
        <rFont val="Arial Narrow"/>
        <family val="2"/>
      </rPr>
      <t>Metal gutters</t>
    </r>
  </si>
  <si>
    <r>
      <t>Standard Conversion Factors by Weight</t>
    </r>
    <r>
      <rPr>
        <b/>
        <vertAlign val="superscript"/>
        <sz val="14"/>
        <rFont val="Arial"/>
        <family val="2"/>
      </rPr>
      <t>1</t>
    </r>
  </si>
  <si>
    <t>KEY</t>
  </si>
  <si>
    <t>[1] Resource Management Group, Inc.</t>
  </si>
  <si>
    <r>
      <t xml:space="preserve"># = pounds
l.f. = linear feet
s.f. = square feet
b.f. = board feet = 12"x12"x1"
v.l.f. = vertical linear feet
c.f. = cubic feet = 12"x12"x12" = 144 cubic inches
C.Y. = cubic yards = 3'x3'x3' = 27 c.f.
CMU = concrete masonry unit = 8"x8"x16"
demo = demolition
labor hrs/unit = hand labor 
In-Place and Salvage Mass = actual mass
Recycle/Waste Mass = broken mass in container
</t>
    </r>
    <r>
      <rPr>
        <b/>
        <sz val="10"/>
        <color theme="1"/>
        <rFont val="Arial Narrow"/>
        <family val="2"/>
      </rPr>
      <t xml:space="preserve">Example calculation: </t>
    </r>
    <r>
      <rPr>
        <sz val="10"/>
        <color theme="1"/>
        <rFont val="Arial Narrow"/>
        <family val="2"/>
      </rPr>
      <t xml:space="preserve">
1,000 square feet of acoustic ceiling tile (ACT) at 1 pound (#) per square foot is 1,000 S.F. x 1 #/S.F. = 1,000 #s x 1 ton per 2,000 #s = 0.5 tons 
Assume 90% of the ACT is recoverable,  0.5 tons x 0.9 = 0.45 tons recoverable
Assume 10% of the ACT is not recoverable,  0.5 tons x 0.10 = 0.05 tons disposal
</t>
    </r>
  </si>
  <si>
    <t xml:space="preserve">Volume to Weight Conversion Sources
FEECO 
www.feeco.com 
Tellus Institute 
www.tellus.org 
U.S. Environmental Protection Agency (U.S. EPA) 
www.epa.gov/epaoswer/non-hw/muncpl/pubs/red2.pdf
www.epa.gov/recycle.measure/docs/guide.pdf 
California Integrated Waste Management Board (CIWMB) 
C&amp;D - www.ciwmb.ca.gov/lglibrary/DSG/ICandD.htm
Glass, plastic, paper, and cardboard – www.ciwmb.ca.gov/lglibrary/DSG/IRecycl.htm
Organics – www.ciwmb.ca.gov/lglibrary/DSG/IOrganic.htm
Metals -  www.ciwmb.ca.gov/lglibrary/DSG/IMetal.htm
Office Furniture - http://www.ciwmb.ca.gov/lglibrary/DSG/IFurnit.htm 
UNICOR 
www.unicor.gov 
</t>
  </si>
  <si>
    <t xml:space="preserve">FEECO </t>
  </si>
  <si>
    <t>http://www.feeco.com</t>
  </si>
  <si>
    <t xml:space="preserve">Tellus Institute </t>
  </si>
  <si>
    <t xml:space="preserve">http://www.tellus.org </t>
  </si>
  <si>
    <t>U.S. Environmental Protection Agency (U.S. EPA)</t>
  </si>
  <si>
    <t xml:space="preserve">California Integrated Waste Management Board (CIWMB) </t>
  </si>
  <si>
    <t>C&amp;D</t>
  </si>
  <si>
    <t>http://www.ciwmb.ca.gov/lglibrary/DSG/IRecycl.htm</t>
  </si>
  <si>
    <t>Organics</t>
  </si>
  <si>
    <t>Glass, plastic, paper, and cardboard</t>
  </si>
  <si>
    <t>http://www.ciwmb.ca.gov/lglibrary/DSG/IOrganic.htm</t>
  </si>
  <si>
    <t>Metals</t>
  </si>
  <si>
    <t>http://www.ciwmb.ca.gov/lglibrary/DSG/IMetal.htm</t>
  </si>
  <si>
    <t>Office Furniture</t>
  </si>
  <si>
    <t xml:space="preserve">UNICOR </t>
  </si>
  <si>
    <t xml:space="preserve">http://www.unicor.gov </t>
  </si>
  <si>
    <t>Standard Conversion Factors</t>
  </si>
  <si>
    <t>Last Revision: May 2012    Version Number 1.0</t>
  </si>
  <si>
    <t>Building Material Inventory</t>
  </si>
  <si>
    <t xml:space="preserve">Building Material Recovery </t>
  </si>
  <si>
    <t>Building Material Disposal</t>
  </si>
  <si>
    <t>Item No.</t>
  </si>
  <si>
    <t>Material</t>
  </si>
  <si>
    <t>Dimensions</t>
  </si>
  <si>
    <t>Description/Condition</t>
  </si>
  <si>
    <t>Regulatory Considerations (e.g. LBP, ACM)</t>
  </si>
  <si>
    <t>Units</t>
  </si>
  <si>
    <t>Destination/Mode of Transportation</t>
  </si>
  <si>
    <t>Tip fee/Ton</t>
  </si>
  <si>
    <t>Est. Quantity for Reuse (on site reuse or resale)</t>
  </si>
  <si>
    <t xml:space="preserve">Est. Quantity for Recycling </t>
  </si>
  <si>
    <t>Est. Quantity</t>
  </si>
  <si>
    <t>Est. Quantity or Percent Damaged</t>
  </si>
  <si>
    <t>Est. Revenue or Apprised Donation Value</t>
  </si>
  <si>
    <t>Est. Skilled/Unskilled Labor Cost</t>
  </si>
  <si>
    <t>Est. Quantity for Disposal</t>
  </si>
  <si>
    <t>Est. Cost of Handling and Transporting including container rental</t>
  </si>
  <si>
    <t>Building Material Quantity, Cost, Revenue or Value Calculation Worksheet</t>
  </si>
  <si>
    <t xml:space="preserve">Area or Component </t>
  </si>
  <si>
    <t xml:space="preserve">Units </t>
  </si>
  <si>
    <t>Est. Cost of Handling and Transporting</t>
  </si>
  <si>
    <t>Interior</t>
  </si>
  <si>
    <t>Exterior</t>
  </si>
  <si>
    <t>Roof</t>
  </si>
  <si>
    <t>Other</t>
  </si>
  <si>
    <t>board feet</t>
  </si>
  <si>
    <t>cubic feet</t>
  </si>
  <si>
    <t>cubic yard</t>
  </si>
  <si>
    <t>each</t>
  </si>
  <si>
    <t>feet</t>
  </si>
  <si>
    <t>linear feet</t>
  </si>
  <si>
    <t>pound</t>
  </si>
  <si>
    <t>ton</t>
  </si>
  <si>
    <t>TOTALS</t>
  </si>
  <si>
    <t>other</t>
  </si>
  <si>
    <t>Estimating the Potential Building Deconstruction Project Cost: Example Building</t>
  </si>
  <si>
    <t>Estimating the Potential Building Deconstruction Project Benefit (Cost Savings): Example Building</t>
  </si>
  <si>
    <t>Pueblo of Zuni</t>
  </si>
  <si>
    <t>Bill Smith</t>
  </si>
  <si>
    <t>Lot 50</t>
  </si>
  <si>
    <t>1203B State HWY. 53, NM 87327</t>
  </si>
  <si>
    <t>Lot 110</t>
  </si>
  <si>
    <t>409 South 2nd Street, NM 87301</t>
  </si>
  <si>
    <t>Sara Jones</t>
  </si>
  <si>
    <t xml:space="preserve">*Labor rate based on a total of 725 hours  including 291 hours for building disassembly and 434 hours for material processing, and 181.25 (25%) skilled labor hours @ $15 per hour and 543.75 (75%) unskilled labor @ $11.00 per hour.  </t>
  </si>
  <si>
    <t>****Recycled value based on 4,700 pounds of steel @ $7.00 per 100 pounds</t>
  </si>
  <si>
    <r>
      <t>Est. Avoided Material Disposal and Transportation Cost with Deconstruction (</t>
    </r>
    <r>
      <rPr>
        <b/>
        <i/>
        <sz val="10"/>
        <color theme="0"/>
        <rFont val="Arial Narrow"/>
        <family val="2"/>
      </rPr>
      <t>equal to the cost for disposal of recoverable materials</t>
    </r>
    <r>
      <rPr>
        <b/>
        <sz val="10"/>
        <color theme="0"/>
        <rFont val="Arial Narrow"/>
        <family val="2"/>
      </rPr>
      <t>)*****</t>
    </r>
  </si>
  <si>
    <t xml:space="preserve">***Assumes 57 tons or 45% of the 102 tons of recovered materials were self transported to recylcing markets within a 100 mile ranage  ($350 dollars per day to rent/operate truck for  three days + 48 unskilled labor hours @11.00 per hour). </t>
  </si>
  <si>
    <t xml:space="preserve">**Disposal cost based on a C&amp;D tipping fee of $15.00 X 49 tons + a hazardous materials tipping fee of $40.00 x 20 tons/transportation cost based on self-haul option ($300 per day to rent/operate truck  for a total of 3 days + 24 unskilled labor hours@$11.00 per hour). </t>
  </si>
  <si>
    <t xml:space="preserve">*****Disposal cost based on a C&amp;D tipping fee of $15.00 X 57 tons/transportation cost based on self-haul option ($300 per day to rent/operate truck  for a total of 3 days + 24 unskilled labor hours@$11.00 per hour). </t>
  </si>
  <si>
    <t>The following example compares a composite of full-house deconstruction projects with a typical “smash and dash” demolition and estimates the cost of deconstruction at  $3,054 or 23 percent greater than traditional demolition. The composite assumes a 2,000 square-foot house, composition roofing,  masonary exterior walls, drywall, raised foundation, single-pane wood windows,  tongue and groove hardwood floors, and steel or other metals. A  80 percent material recovery rate was expected, but only a 45 percent material recovery rate was realized due to the poor condition of the recoverable materials (e.g., water damage, asbestos, lead-based paint, etc.).  The example also assumes 100 perecent of  the recovered materials were recycled. The numbers shown in this example will vary depending upon the location, age, style, the type of construction and materials used, the condition of the materials, market value for recoverable materials, landfill rates, labor rates, environmental and permit factors, and other factors.</t>
  </si>
  <si>
    <t xml:space="preserve">The following example compares a composite of full-house deconstruction projects with a typical “smash and dash” demolition and estimates the benefit or cost savings at $3,465 or 50 percent. The composite assumes a 2,000 square-foot house, composition roofing,  masonary exterior  walls, drywall, raised foundation, single-pane wood windows,  tongue and groove hardwood floors, and steel or other metals. This example assumes a 80 percent material recovery rate. The numbers shown in this example will vary depending upon the location, age, style, the type of construction and materials used, the condition of the materials, market value for recoverable materials, landfill rates, labor rates, environmental and permit factors, and other factors.
</t>
  </si>
  <si>
    <t>City of Gallup</t>
  </si>
  <si>
    <r>
      <rPr>
        <vertAlign val="superscript"/>
        <sz val="8"/>
        <color theme="1"/>
        <rFont val="Arial Narrow"/>
        <family val="2"/>
      </rPr>
      <t>1</t>
    </r>
    <r>
      <rPr>
        <sz val="8"/>
        <color theme="1"/>
        <rFont val="Arial Narrow"/>
        <family val="2"/>
      </rPr>
      <t xml:space="preserve">Labor rate based on a total of 725 hours  including 434  hours for building disassembly and 291 hours for material processing, and 181.25 (25%) skilled labor hours @ $15 per hour and 543.75 (75%) unskilled labor @ $11.00 per hour. </t>
    </r>
  </si>
  <si>
    <r>
      <rPr>
        <vertAlign val="superscript"/>
        <sz val="9"/>
        <color theme="1"/>
        <rFont val="Arial Narrow"/>
        <family val="2"/>
      </rPr>
      <t>2</t>
    </r>
    <r>
      <rPr>
        <sz val="9"/>
        <color theme="1"/>
        <rFont val="Arial Narrow"/>
        <family val="2"/>
      </rPr>
      <t xml:space="preserve">Disposal cost based on a tipping fee of $25.00 X 24 tons/transportation cost based on self-haul option ($300 per day to rent/operate truck  for a total of 2 days + 16 unskilled labor hours@$11.00 per hour). </t>
    </r>
  </si>
  <si>
    <r>
      <rPr>
        <vertAlign val="superscript"/>
        <sz val="9"/>
        <color theme="1"/>
        <rFont val="Arial Narrow"/>
        <family val="2"/>
      </rPr>
      <t>3</t>
    </r>
    <r>
      <rPr>
        <sz val="9"/>
        <color theme="1"/>
        <rFont val="Arial Narrow"/>
        <family val="2"/>
      </rPr>
      <t xml:space="preserve">Assumes 40.8 tons or  40% of the 102 tons of recovered materials were self transported to reuse or recylcing markets within a 50 mile ranage  ($300 dollars per day to rent/operate truck for three days + 48 unskilled labor hours @11.00 per hour). Assumes 61.2 tons or 60% of the 102 tons of recovered materials were reused onsite or in local construction projects. </t>
    </r>
  </si>
  <si>
    <r>
      <rPr>
        <vertAlign val="superscript"/>
        <sz val="9"/>
        <color theme="1"/>
        <rFont val="Arial Narrow"/>
        <family val="2"/>
      </rPr>
      <t>4</t>
    </r>
    <r>
      <rPr>
        <sz val="9"/>
        <color theme="1"/>
        <rFont val="Arial Narrow"/>
        <family val="2"/>
      </rPr>
      <t>Value based on 3000 board feet of lumber recovered @ $0.60 per board feet for reuse in local construction projects</t>
    </r>
  </si>
  <si>
    <r>
      <rPr>
        <vertAlign val="superscript"/>
        <sz val="9"/>
        <color theme="1"/>
        <rFont val="Arial Narrow"/>
        <family val="2"/>
      </rPr>
      <t>5</t>
    </r>
    <r>
      <rPr>
        <sz val="9"/>
        <color theme="1"/>
        <rFont val="Arial Narrow"/>
        <family val="2"/>
      </rPr>
      <t>Donation value based on appraised value of total materials to be salvaged (lumber, cabinets, plumbing and electrical fixtures, doors, windows, etc.). Assuming a combined federal and state tax bracket of 35% and an approximate appraisal-estimate average of $7,000 the after-tax cash value is $35,000.</t>
    </r>
  </si>
  <si>
    <r>
      <rPr>
        <vertAlign val="superscript"/>
        <sz val="9"/>
        <color theme="1"/>
        <rFont val="Arial Narrow"/>
        <family val="2"/>
      </rPr>
      <t>6</t>
    </r>
    <r>
      <rPr>
        <sz val="9"/>
        <color theme="1"/>
        <rFont val="Arial Narrow"/>
        <family val="2"/>
      </rPr>
      <t>Recycled value based on 4,700 pounds of steel @ $7.00 per 100 pounds</t>
    </r>
  </si>
  <si>
    <r>
      <rPr>
        <vertAlign val="superscript"/>
        <sz val="9"/>
        <color theme="1"/>
        <rFont val="Arial Narrow"/>
        <family val="2"/>
      </rPr>
      <t>7</t>
    </r>
    <r>
      <rPr>
        <sz val="9"/>
        <color theme="1"/>
        <rFont val="Arial Narrow"/>
        <family val="2"/>
      </rPr>
      <t xml:space="preserve">Disposal cost based on a tipping fee of $25.00 X 102 tons + transportation cost based on self-haul option ($300 per day to rent/operate truck  for a total of 3 days + 24 unskilled labor hours@$11.00 per hour). </t>
    </r>
  </si>
  <si>
    <r>
      <t>Est. Building Disassembly/Material Processing Labor Costs</t>
    </r>
    <r>
      <rPr>
        <b/>
        <vertAlign val="superscript"/>
        <sz val="10"/>
        <color theme="0"/>
        <rFont val="Arial Narrow"/>
        <family val="2"/>
      </rPr>
      <t>1</t>
    </r>
  </si>
  <si>
    <r>
      <t xml:space="preserve">Est. Material Disposal and Transportation Costs </t>
    </r>
    <r>
      <rPr>
        <b/>
        <i/>
        <sz val="10"/>
        <color theme="0"/>
        <rFont val="Arial Narrow"/>
        <family val="2"/>
      </rPr>
      <t>with</t>
    </r>
    <r>
      <rPr>
        <b/>
        <sz val="10"/>
        <color theme="0"/>
        <rFont val="Arial Narrow"/>
        <family val="2"/>
      </rPr>
      <t xml:space="preserve"> Deconstruction</t>
    </r>
    <r>
      <rPr>
        <b/>
        <vertAlign val="superscript"/>
        <sz val="10"/>
        <color theme="0"/>
        <rFont val="Arial Narrow"/>
        <family val="2"/>
      </rPr>
      <t>2</t>
    </r>
  </si>
  <si>
    <r>
      <t>Est. Transportation Cost to Material Reuse or Recycling Markets</t>
    </r>
    <r>
      <rPr>
        <b/>
        <vertAlign val="superscript"/>
        <sz val="10"/>
        <color theme="0"/>
        <rFont val="Arial Narrow"/>
        <family val="2"/>
      </rPr>
      <t>3</t>
    </r>
  </si>
  <si>
    <r>
      <t>Est. Material Reuse Value (Resale and Direct Reuse Local Construction Projects)</t>
    </r>
    <r>
      <rPr>
        <b/>
        <vertAlign val="superscript"/>
        <sz val="10"/>
        <color theme="0"/>
        <rFont val="Arial Narrow"/>
        <family val="2"/>
      </rPr>
      <t>4</t>
    </r>
  </si>
  <si>
    <r>
      <t>Est. Material Reuse Donation Value</t>
    </r>
    <r>
      <rPr>
        <b/>
        <vertAlign val="superscript"/>
        <sz val="10"/>
        <color theme="0"/>
        <rFont val="Arial Narrow"/>
        <family val="2"/>
      </rPr>
      <t>5</t>
    </r>
  </si>
  <si>
    <r>
      <t>Est. Material Recycling Value</t>
    </r>
    <r>
      <rPr>
        <b/>
        <vertAlign val="superscript"/>
        <sz val="10"/>
        <color theme="0"/>
        <rFont val="Arial Narrow"/>
        <family val="2"/>
      </rPr>
      <t>6</t>
    </r>
  </si>
  <si>
    <r>
      <t>Est. Avoided Material Disposal and Transportation Cost with Deconstruction (</t>
    </r>
    <r>
      <rPr>
        <b/>
        <i/>
        <sz val="10"/>
        <color theme="0"/>
        <rFont val="Arial Narrow"/>
        <family val="2"/>
      </rPr>
      <t>equal to the cost for disposal of recoverable materials</t>
    </r>
    <r>
      <rPr>
        <b/>
        <sz val="10"/>
        <color theme="0"/>
        <rFont val="Arial Narrow"/>
        <family val="2"/>
      </rPr>
      <t>)</t>
    </r>
    <r>
      <rPr>
        <b/>
        <vertAlign val="superscript"/>
        <sz val="10"/>
        <color theme="0"/>
        <rFont val="Arial Narrow"/>
        <family val="2"/>
      </rPr>
      <t>7</t>
    </r>
  </si>
  <si>
    <r>
      <t xml:space="preserve">Deconstruction coupled with aggressive construction and demolition materials recycling are producing cost-savings for projects across the U.S.  Anywhere that disposal fees start to exceed $75.00 per ton-deconstruction combined with aggressive material recycling may provide a clear economic advantage over traditional demolition and disposal. The threshold at which deconstruction with material processing becomes a better economic option than traditional demolition and disposal will be largely determined by: the value of the recovered materials, the cost of disposal, transportation costs, and whether the value (revenue or an avoided cost) produced by deconstruction can offset the added labor costs for material recovery for reuse and recycling. The </t>
    </r>
    <r>
      <rPr>
        <b/>
        <sz val="11"/>
        <color theme="1"/>
        <rFont val="Calibri"/>
        <family val="2"/>
        <scheme val="minor"/>
      </rPr>
      <t>Building Material Reuse and Recycling Estimating Tool</t>
    </r>
    <r>
      <rPr>
        <sz val="11"/>
        <color theme="1"/>
        <rFont val="Calibri"/>
        <family val="2"/>
        <scheme val="minor"/>
      </rPr>
      <t xml:space="preserve"> (Estimating Tool) provides a means for tribes and rural communities to evaluate these costs factors and determine the potential cost or benefit for a single site or multiple sites targeted for deconstruction.  
</t>
    </r>
  </si>
  <si>
    <r>
      <t xml:space="preserve">The </t>
    </r>
    <r>
      <rPr>
        <b/>
        <sz val="11"/>
        <color theme="1"/>
        <rFont val="Calibri"/>
        <family val="2"/>
        <scheme val="minor"/>
      </rPr>
      <t xml:space="preserve">Building Material Reuse and Recycling Estimating Tool </t>
    </r>
    <r>
      <rPr>
        <sz val="11"/>
        <color theme="1"/>
        <rFont val="Calibri"/>
        <family val="2"/>
        <scheme val="minor"/>
      </rPr>
      <t xml:space="preserve">(Estimating Tool) is designed to be used in conjunction with the </t>
    </r>
    <r>
      <rPr>
        <i/>
        <sz val="11"/>
        <color theme="1"/>
        <rFont val="Calibri"/>
        <family val="2"/>
        <scheme val="minor"/>
      </rPr>
      <t xml:space="preserve">Checklist for Assessing the Feasibility of Building Deconstruction for Tribes and Rural Communities </t>
    </r>
    <r>
      <rPr>
        <sz val="11"/>
        <color theme="1"/>
        <rFont val="Calibri"/>
        <family val="2"/>
        <scheme val="minor"/>
      </rPr>
      <t xml:space="preserve">developed by EPA’s Office of Brownfields and Land Revitalization (OBLR). The checklist provides the means to </t>
    </r>
    <r>
      <rPr>
        <u/>
        <sz val="11"/>
        <color theme="1"/>
        <rFont val="Calibri"/>
        <family val="2"/>
        <scheme val="minor"/>
      </rPr>
      <t xml:space="preserve">collect </t>
    </r>
    <r>
      <rPr>
        <sz val="11"/>
        <color theme="1"/>
        <rFont val="Calibri"/>
        <family val="2"/>
        <scheme val="minor"/>
      </rPr>
      <t xml:space="preserve">the information to enter in the </t>
    </r>
    <r>
      <rPr>
        <b/>
        <sz val="11"/>
        <color theme="1"/>
        <rFont val="Calibri"/>
        <family val="2"/>
        <scheme val="minor"/>
      </rPr>
      <t>Estimating Tool</t>
    </r>
    <r>
      <rPr>
        <sz val="11"/>
        <color theme="1"/>
        <rFont val="Calibri"/>
        <family val="2"/>
        <scheme val="minor"/>
      </rPr>
      <t xml:space="preserve">.  </t>
    </r>
  </si>
  <si>
    <r>
      <t xml:space="preserve">The </t>
    </r>
    <r>
      <rPr>
        <b/>
        <sz val="11"/>
        <color theme="1"/>
        <rFont val="Calibri"/>
        <family val="2"/>
        <scheme val="minor"/>
      </rPr>
      <t xml:space="preserve">Estimating Tool </t>
    </r>
    <r>
      <rPr>
        <sz val="11"/>
        <color theme="1"/>
        <rFont val="Calibri"/>
        <family val="2"/>
        <scheme val="minor"/>
      </rPr>
      <t xml:space="preserve">is used to guide tribes and rural communities through a five-step process to determine the potential cost or benefit of building deconstruction and material recovery vs. traditional building demolition and material disposal:  </t>
    </r>
  </si>
  <si>
    <r>
      <t xml:space="preserve">The </t>
    </r>
    <r>
      <rPr>
        <b/>
        <sz val="11"/>
        <color theme="1"/>
        <rFont val="Calibri"/>
        <family val="2"/>
        <scheme val="minor"/>
      </rPr>
      <t>Estimating Tool</t>
    </r>
    <r>
      <rPr>
        <sz val="11"/>
        <color theme="1"/>
        <rFont val="Calibri"/>
        <family val="2"/>
        <scheme val="minor"/>
      </rPr>
      <t xml:space="preserve"> can be used to determine the cost or benefit of deconstruction and material recovery for up to five buildings.  After entering the information for steps 1-4 for each building, the cost or benefits is automatically calculated.  If the estimated deconstruction and material recovery costs are equal to or less than the cost without deconstruction and material recovery, the benefit or cost saving is displayed.  If the deconstruction and material recovery costs are greater than the estimated cost without deconstruction and material recovery, the cost is displayed.  The summary of cost or benefit per building and for all buildings will automatically be displayed in tabular format and graphed under the Summary Tab.  </t>
    </r>
  </si>
  <si>
    <t>Aggregated Data Preparation</t>
  </si>
  <si>
    <t>http://www.epa.gov/epawaste/conserve/smm/wastewise/pubs/conversions.pdf</t>
  </si>
  <si>
    <t>http://www.calrecycle.ca.gov/LGCentral/Library/DSG/ICandD.htm</t>
  </si>
  <si>
    <t>http://www.calrecycle.ca.gov/LGCentral/Library/DSG/IFurnit.htm</t>
  </si>
  <si>
    <t>For step by step instructions on how to use the Estimating Tool, please see the Instructions Tab.  For assistance converting units of measure for the building materials to tons and aggregating material quantities, costs and benefits, please see Appendix A (see Building Material Quantity, Cost, Revenue or Value Calculation Worksheet) and Appendix B (see standard conversion factors by weight for common building materials). For deconstruction project examples, please see Appendix C. For general information about the</t>
  </si>
  <si>
    <t xml:space="preserve">Building Material Reuse and Recycling Estimating Tool, please email Karen Peycke, EPA Region 6 at: </t>
  </si>
  <si>
    <t xml:space="preserve">peycke.karen@epa.gov </t>
  </si>
  <si>
    <r>
      <t xml:space="preserve">Prior to using the </t>
    </r>
    <r>
      <rPr>
        <b/>
        <sz val="11"/>
        <color theme="1"/>
        <rFont val="Calibri"/>
        <family val="2"/>
        <scheme val="minor"/>
      </rPr>
      <t>Estimating Tool</t>
    </r>
    <r>
      <rPr>
        <sz val="11"/>
        <color theme="1"/>
        <rFont val="Calibri"/>
        <family val="2"/>
        <scheme val="minor"/>
      </rPr>
      <t xml:space="preserve">, the various units of measure for the building materials (e.g., board feet, cubic feet, square feet each, pounds) must be converted to tons; and the estimated quantities (tons) aggregated for recovery (reuse and  recycling) and disposal.  (See Appendix B for a table of standard conversion factors by weight for common building materials). Users can also contact local reuse and recycling vendors to determine appropriate quantity conversion factors and units to use in calculations. The associated costs (e.g., labor, disposal/transportation, transportation to reuse and recycling markets and disposal facilities, traditional demolition) and potential benefits (revenue and/or avoided costs) must be carefully estimated and aggregated.  Users should contact waste management departments or vendors to determine appropriate quantity conversion factors and units to use in disposal cost calculations. Reuse and recycling vendors should be able to provide assistance with determining the estimated value of reusable materials* (e.g., material reuse stores such as Habitat ReStores), and value of recyclable materials such as metals as well as any fees and other specific conditions for accepting reuse or recyclable materials. Please refer to the appropriate calculations in the Checklist for assistance with estimating the total above-mentioned costs.  For help aggregated the total material quantities, costs and benefits, please see the </t>
    </r>
    <r>
      <rPr>
        <b/>
        <sz val="11"/>
        <color theme="1"/>
        <rFont val="Calibri"/>
        <family val="2"/>
        <scheme val="minor"/>
      </rPr>
      <t>Building Material Quantity, Cost, Revenue or Value Calculation Worksheet</t>
    </r>
    <r>
      <rPr>
        <sz val="11"/>
        <color theme="1"/>
        <rFont val="Calibri"/>
        <family val="2"/>
        <scheme val="minor"/>
      </rPr>
      <t xml:space="preserve"> provided in Appendix A. 
</t>
    </r>
    <r>
      <rPr>
        <i/>
        <sz val="11"/>
        <color theme="1"/>
        <rFont val="Calibri"/>
        <family val="2"/>
        <scheme val="minor"/>
      </rPr>
      <t xml:space="preserve">*Note that a general rule of thumb is that used material values are 25-50% of the price of new materials.  However, for the most accurate estimations of value, it is recommended that you contact used building materials wholesale or retail venders to obtain value estimates.  Regarding donation values, any in-kind donation (that is, anything other than money) valued at $500 or greater requires the donor or the donor’s professional tax preparer, to </t>
    </r>
  </si>
  <si>
    <t>complete IRS Form 8283. Go to http://www.irs.gov and review Form 8283.   Also, the amount of charitable donations that you may claim in a given year may be limited, unused charitable donations can be carried forward to future years for five years.</t>
  </si>
  <si>
    <t xml:space="preserve">http://www.irs.gov </t>
  </si>
  <si>
    <t>and review Form 8283.   Also, the amount of charitable</t>
  </si>
  <si>
    <t xml:space="preserve">donations that you may claim in a given year may be limited, unused charitable donations can be carried forward </t>
  </si>
  <si>
    <t>to future years for five years.</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</si>
</sst>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mm/dd/yy;@"/>
    <numFmt numFmtId="166" formatCode="&quot;$&quot;#,##0.00"/>
  </numFmts>
  <fonts count="54">
    <font>
      <sz val="11"/>
      <color theme="1"/>
      <name val="Calibri"/>
      <family val="2"/>
      <scheme val="minor"/>
    </font>
    <font>
      <sz val="10"/>
      <color theme="1"/>
      <name val="Arial Narrow"/>
      <family val="2"/>
    </font>
    <font>
      <b/>
      <sz val="10"/>
      <color theme="1"/>
      <name val="Arial Narrow"/>
      <family val="2"/>
    </font>
    <font>
      <b/>
      <sz val="10"/>
      <color theme="0"/>
      <name val="Arial Narrow"/>
      <family val="2"/>
    </font>
    <font>
      <b/>
      <sz val="11"/>
      <color theme="0"/>
      <name val="Arial Narrow"/>
      <family val="2"/>
    </font>
    <font>
      <sz val="11"/>
      <color rgb="FF3F3F76"/>
      <name val="Calibri"/>
      <family val="2"/>
      <scheme val="minor"/>
    </font>
    <font>
      <sz val="12"/>
      <name val="Arial Narrow"/>
      <family val="2"/>
    </font>
    <font>
      <sz val="11"/>
      <name val="Arial Narrow"/>
      <family val="2"/>
    </font>
    <font>
      <sz val="10"/>
      <name val="Arial Narrow"/>
      <family val="2"/>
    </font>
    <font>
      <b/>
      <sz val="10"/>
      <name val="Arial Narrow"/>
      <family val="2"/>
    </font>
    <font>
      <b/>
      <i/>
      <sz val="10"/>
      <color theme="0"/>
      <name val="Arial Narrow"/>
      <family val="2"/>
    </font>
    <font>
      <sz val="11"/>
      <color theme="0"/>
      <name val="Calibri"/>
      <family val="2"/>
      <scheme val="minor"/>
    </font>
    <font>
      <b/>
      <sz val="14"/>
      <color theme="0"/>
      <name val="Arial Narrow"/>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b/>
      <i/>
      <sz val="14"/>
      <color theme="0"/>
      <name val="Arial Narrow"/>
      <family val="2"/>
    </font>
    <font>
      <sz val="11"/>
      <color theme="1"/>
      <name val="Arial Narrow"/>
      <family val="2"/>
    </font>
    <font>
      <b/>
      <sz val="11"/>
      <name val="Arial Narrow"/>
      <family val="2"/>
    </font>
    <font>
      <b/>
      <sz val="10"/>
      <name val="Arial"/>
      <family val="2"/>
    </font>
    <font>
      <b/>
      <sz val="10"/>
      <color theme="0"/>
      <name val="Arial"/>
      <family val="2"/>
    </font>
    <font>
      <b/>
      <sz val="12"/>
      <color theme="0"/>
      <name val="Arial"/>
      <family val="2"/>
    </font>
    <font>
      <sz val="10"/>
      <color theme="1"/>
      <name val="Arial "/>
    </font>
    <font>
      <b/>
      <sz val="10"/>
      <color theme="1"/>
      <name val="Arial "/>
    </font>
    <font>
      <b/>
      <i/>
      <sz val="10"/>
      <color theme="1"/>
      <name val="Arial "/>
    </font>
    <font>
      <sz val="10"/>
      <color theme="1"/>
      <name val="Arial"/>
      <family val="2"/>
    </font>
    <font>
      <b/>
      <sz val="10"/>
      <color rgb="FFFF0000"/>
      <name val="Arial "/>
    </font>
    <font>
      <b/>
      <sz val="12"/>
      <name val="Arial"/>
      <family val="2"/>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i/>
      <sz val="10"/>
      <color theme="1"/>
      <name val="Arial "/>
    </font>
    <font>
      <b/>
      <sz val="11"/>
      <color theme="1"/>
      <name val="Arial Narrow"/>
      <family val="2"/>
    </font>
    <font>
      <b/>
      <sz val="11"/>
      <color theme="1"/>
      <name val="Arial"/>
      <family val="2"/>
    </font>
    <font>
      <sz val="11"/>
      <color theme="1"/>
      <name val="Wingdings"/>
      <charset val="2"/>
    </font>
    <font>
      <sz val="7"/>
      <color theme="1"/>
      <name val="Times New Roman"/>
      <family val="1"/>
    </font>
    <font>
      <sz val="11"/>
      <color rgb="FF0000FF"/>
      <name val="Arial Narrow"/>
      <family val="2"/>
    </font>
    <font>
      <b/>
      <sz val="14"/>
      <name val="Arial"/>
      <family val="2"/>
    </font>
    <font>
      <b/>
      <vertAlign val="superscript"/>
      <sz val="14"/>
      <name val="Arial"/>
      <family val="2"/>
    </font>
    <font>
      <u/>
      <sz val="11"/>
      <color theme="10"/>
      <name val="Calibri"/>
      <family val="2"/>
      <scheme val="minor"/>
    </font>
    <font>
      <sz val="10"/>
      <name val="Arial"/>
      <family val="2"/>
    </font>
    <font>
      <sz val="12"/>
      <color theme="1"/>
      <name val="Arial Narrow"/>
      <family val="2"/>
    </font>
    <font>
      <sz val="9"/>
      <color theme="1"/>
      <name val="Arial Narrow"/>
      <family val="2"/>
    </font>
    <font>
      <b/>
      <sz val="8"/>
      <name val="Arial"/>
      <family val="2"/>
    </font>
    <font>
      <sz val="8"/>
      <color theme="1"/>
      <name val="Arial Narrow"/>
      <family val="2"/>
    </font>
    <font>
      <vertAlign val="superscript"/>
      <sz val="8"/>
      <color theme="1"/>
      <name val="Arial Narrow"/>
      <family val="2"/>
    </font>
    <font>
      <vertAlign val="superscript"/>
      <sz val="9"/>
      <color theme="1"/>
      <name val="Arial Narrow"/>
      <family val="2"/>
    </font>
    <font>
      <b/>
      <vertAlign val="superscript"/>
      <sz val="10"/>
      <color theme="0"/>
      <name val="Arial Narrow"/>
      <family val="2"/>
    </font>
    <font>
      <i/>
      <u/>
      <sz val="11"/>
      <color theme="10"/>
      <name val="Calibri"/>
      <family val="2"/>
      <scheme val="minor"/>
    </font>
  </fonts>
  <fills count="15">
    <fill>
      <patternFill patternType="none"/>
    </fill>
    <fill>
      <patternFill patternType="gray125"/>
    </fill>
    <fill>
      <patternFill patternType="solid">
        <fgColor rgb="FFFFCC99"/>
      </patternFill>
    </fill>
    <fill>
      <patternFill patternType="solid">
        <fgColor theme="0" tint="-0.34998626667073579"/>
        <bgColor indexed="64"/>
      </patternFill>
    </fill>
    <fill>
      <patternFill patternType="solid">
        <fgColor theme="3"/>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1F497D"/>
        <bgColor indexed="64"/>
      </patternFill>
    </fill>
    <fill>
      <patternFill patternType="solid">
        <fgColor rgb="FF9BBB59"/>
        <bgColor indexed="64"/>
      </patternFill>
    </fill>
    <fill>
      <patternFill patternType="solid">
        <fgColor rgb="FFCFDEB0"/>
        <bgColor indexed="64"/>
      </patternFill>
    </fill>
    <fill>
      <patternFill patternType="solid">
        <fgColor rgb="FFFFFF66"/>
        <bgColor indexed="64"/>
      </patternFill>
    </fill>
    <fill>
      <patternFill patternType="solid">
        <fgColor rgb="FFFFFF99"/>
        <bgColor indexed="64"/>
      </patternFill>
    </fill>
    <fill>
      <patternFill patternType="solid">
        <fgColor rgb="FF607731"/>
        <bgColor indexed="64"/>
      </patternFill>
    </fill>
    <fill>
      <patternFill patternType="solid">
        <fgColor theme="1" tint="0.34998626667073579"/>
        <bgColor indexed="64"/>
      </patternFill>
    </fill>
  </fills>
  <borders count="8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theme="0"/>
      </top>
      <bottom/>
      <diagonal/>
    </border>
    <border>
      <left/>
      <right/>
      <top style="thin">
        <color theme="0"/>
      </top>
      <bottom style="thin">
        <color theme="0"/>
      </bottom>
      <diagonal/>
    </border>
    <border>
      <left/>
      <right/>
      <top/>
      <bottom style="medium">
        <color theme="0"/>
      </bottom>
      <diagonal/>
    </border>
    <border>
      <left/>
      <right/>
      <top style="thin">
        <color theme="0"/>
      </top>
      <bottom style="medium">
        <color theme="0"/>
      </bottom>
      <diagonal/>
    </border>
    <border>
      <left/>
      <right/>
      <top style="medium">
        <color theme="0"/>
      </top>
      <bottom style="medium">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indexed="64"/>
      </right>
      <top style="thin">
        <color theme="0"/>
      </top>
      <bottom/>
      <diagonal/>
    </border>
    <border>
      <left/>
      <right style="medium">
        <color indexed="64"/>
      </right>
      <top style="thin">
        <color theme="0"/>
      </top>
      <bottom style="thin">
        <color theme="0"/>
      </bottom>
      <diagonal/>
    </border>
    <border>
      <left/>
      <right style="medium">
        <color indexed="64"/>
      </right>
      <top style="thin">
        <color theme="0"/>
      </top>
      <bottom style="medium">
        <color theme="0"/>
      </bottom>
      <diagonal/>
    </border>
    <border>
      <left/>
      <right style="medium">
        <color indexed="64"/>
      </right>
      <top style="medium">
        <color theme="0"/>
      </top>
      <bottom style="medium">
        <color theme="0"/>
      </bottom>
      <diagonal/>
    </border>
    <border>
      <left style="medium">
        <color indexed="64"/>
      </left>
      <right/>
      <top/>
      <bottom style="medium">
        <color theme="0"/>
      </bottom>
      <diagonal/>
    </border>
    <border>
      <left style="medium">
        <color indexed="64"/>
      </left>
      <right/>
      <top style="medium">
        <color theme="0"/>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0" fontId="5" fillId="2" borderId="5" applyNumberFormat="0" applyAlignment="0" applyProtection="0"/>
    <xf numFmtId="9" fontId="32" fillId="0" borderId="0" applyFont="0" applyFill="0" applyBorder="0" applyAlignment="0" applyProtection="0"/>
    <xf numFmtId="0" fontId="44" fillId="0" borderId="0" applyNumberFormat="0" applyFill="0" applyBorder="0" applyAlignment="0" applyProtection="0"/>
    <xf numFmtId="0" fontId="45" fillId="0" borderId="0"/>
    <xf numFmtId="44" fontId="32" fillId="0" borderId="0" applyFont="0" applyFill="0" applyBorder="0" applyAlignment="0" applyProtection="0"/>
  </cellStyleXfs>
  <cellXfs count="418">
    <xf numFmtId="0" fontId="0" fillId="0" borderId="0" xfId="0"/>
    <xf numFmtId="0" fontId="13" fillId="8" borderId="0" xfId="0" applyFont="1" applyFill="1" applyProtection="1">
      <protection locked="0"/>
    </xf>
    <xf numFmtId="0" fontId="13" fillId="8" borderId="0" xfId="0" applyFont="1" applyFill="1" applyProtection="1"/>
    <xf numFmtId="0" fontId="13" fillId="9" borderId="0" xfId="0" applyFont="1" applyFill="1" applyProtection="1"/>
    <xf numFmtId="0" fontId="17" fillId="8" borderId="0" xfId="0" applyFont="1" applyFill="1" applyProtection="1"/>
    <xf numFmtId="0" fontId="18" fillId="8" borderId="0" xfId="0" applyFont="1" applyFill="1" applyProtection="1"/>
    <xf numFmtId="0" fontId="19" fillId="8" borderId="0" xfId="0" applyFont="1" applyFill="1" applyProtection="1"/>
    <xf numFmtId="22" fontId="19" fillId="8" borderId="0" xfId="0" applyNumberFormat="1" applyFont="1" applyFill="1" applyProtection="1"/>
    <xf numFmtId="0" fontId="13" fillId="10" borderId="0" xfId="0" applyFont="1" applyFill="1" applyProtection="1"/>
    <xf numFmtId="0" fontId="13" fillId="10" borderId="0" xfId="0" applyFont="1" applyFill="1" applyBorder="1" applyProtection="1"/>
    <xf numFmtId="0" fontId="0" fillId="0" borderId="0" xfId="0" applyProtection="1"/>
    <xf numFmtId="0" fontId="4" fillId="0" borderId="0" xfId="0" applyFont="1" applyFill="1" applyBorder="1" applyAlignment="1" applyProtection="1">
      <alignment horizontal="left"/>
    </xf>
    <xf numFmtId="0" fontId="3" fillId="4" borderId="27"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8" fillId="10" borderId="12" xfId="0" applyFont="1" applyFill="1" applyBorder="1" applyProtection="1"/>
    <xf numFmtId="164" fontId="1" fillId="3" borderId="14" xfId="0" applyNumberFormat="1" applyFont="1" applyFill="1" applyBorder="1" applyProtection="1"/>
    <xf numFmtId="0" fontId="8" fillId="10" borderId="23" xfId="0" applyFont="1" applyFill="1" applyBorder="1" applyProtection="1"/>
    <xf numFmtId="164" fontId="1" fillId="3" borderId="32" xfId="0" applyNumberFormat="1" applyFont="1" applyFill="1" applyBorder="1" applyProtection="1"/>
    <xf numFmtId="164" fontId="1" fillId="3" borderId="24" xfId="0" applyNumberFormat="1" applyFont="1" applyFill="1" applyBorder="1" applyProtection="1"/>
    <xf numFmtId="0" fontId="3" fillId="4" borderId="31" xfId="0" applyFont="1" applyFill="1" applyBorder="1" applyAlignment="1" applyProtection="1">
      <alignment horizontal="right"/>
    </xf>
    <xf numFmtId="1" fontId="1" fillId="11" borderId="32" xfId="0" applyNumberFormat="1" applyFont="1" applyFill="1" applyBorder="1" applyAlignment="1" applyProtection="1">
      <alignment horizontal="center"/>
    </xf>
    <xf numFmtId="164" fontId="1" fillId="11" borderId="32" xfId="0" applyNumberFormat="1" applyFont="1" applyFill="1" applyBorder="1" applyAlignment="1" applyProtection="1">
      <alignment horizontal="center"/>
    </xf>
    <xf numFmtId="164" fontId="1" fillId="5" borderId="0" xfId="0" applyNumberFormat="1" applyFont="1" applyFill="1" applyBorder="1" applyProtection="1"/>
    <xf numFmtId="164" fontId="1" fillId="0" borderId="0" xfId="0" applyNumberFormat="1" applyFont="1" applyBorder="1" applyProtection="1"/>
    <xf numFmtId="0" fontId="3" fillId="4" borderId="19" xfId="0"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3" fillId="4" borderId="13" xfId="0" applyFont="1" applyFill="1" applyBorder="1" applyAlignment="1" applyProtection="1">
      <alignment horizontal="center" vertical="top" wrapText="1"/>
    </xf>
    <xf numFmtId="0" fontId="0" fillId="5" borderId="0" xfId="0" applyFill="1" applyProtection="1"/>
    <xf numFmtId="164" fontId="8" fillId="11" borderId="23" xfId="0" applyNumberFormat="1" applyFont="1" applyFill="1" applyBorder="1" applyAlignment="1" applyProtection="1">
      <alignment horizontal="center"/>
    </xf>
    <xf numFmtId="164" fontId="8" fillId="11" borderId="24" xfId="0" applyNumberFormat="1" applyFont="1" applyFill="1" applyBorder="1" applyAlignment="1" applyProtection="1">
      <alignment horizontal="center"/>
    </xf>
    <xf numFmtId="164" fontId="9" fillId="11" borderId="25" xfId="0" applyNumberFormat="1" applyFont="1" applyFill="1" applyBorder="1" applyAlignment="1" applyProtection="1">
      <alignment horizontal="center"/>
    </xf>
    <xf numFmtId="0" fontId="0" fillId="0" borderId="0" xfId="0" applyBorder="1" applyProtection="1"/>
    <xf numFmtId="0" fontId="3" fillId="0" borderId="0" xfId="0" applyFont="1" applyFill="1" applyBorder="1" applyAlignment="1" applyProtection="1">
      <alignment horizontal="center" vertical="top" wrapText="1"/>
    </xf>
    <xf numFmtId="164" fontId="0" fillId="0" borderId="0" xfId="0" applyNumberFormat="1" applyProtection="1"/>
    <xf numFmtId="1" fontId="1" fillId="5" borderId="10" xfId="0" applyNumberFormat="1" applyFont="1" applyFill="1" applyBorder="1" applyAlignment="1" applyProtection="1">
      <alignment horizontal="center"/>
      <protection locked="0"/>
    </xf>
    <xf numFmtId="1" fontId="1" fillId="5" borderId="24" xfId="0" applyNumberFormat="1" applyFont="1" applyFill="1" applyBorder="1" applyAlignment="1" applyProtection="1">
      <alignment horizontal="center"/>
      <protection locked="0"/>
    </xf>
    <xf numFmtId="1" fontId="1" fillId="5" borderId="23" xfId="0" applyNumberFormat="1" applyFont="1" applyFill="1" applyBorder="1" applyAlignment="1" applyProtection="1">
      <alignment horizontal="center"/>
      <protection locked="0"/>
    </xf>
    <xf numFmtId="164" fontId="0" fillId="12" borderId="17" xfId="0" applyNumberFormat="1" applyFont="1" applyFill="1" applyBorder="1" applyAlignment="1">
      <alignment horizontal="center"/>
    </xf>
    <xf numFmtId="164" fontId="0" fillId="12" borderId="18" xfId="0" applyNumberFormat="1" applyFont="1" applyFill="1" applyBorder="1" applyAlignment="1">
      <alignment horizontal="center"/>
    </xf>
    <xf numFmtId="164" fontId="11" fillId="6" borderId="15" xfId="0" applyNumberFormat="1" applyFont="1" applyFill="1" applyBorder="1" applyAlignment="1">
      <alignment horizontal="center"/>
    </xf>
    <xf numFmtId="0" fontId="0" fillId="10" borderId="0" xfId="0" applyFill="1"/>
    <xf numFmtId="0" fontId="3" fillId="3" borderId="1" xfId="0" applyFont="1" applyFill="1" applyBorder="1" applyAlignment="1" applyProtection="1">
      <alignment horizontal="right"/>
    </xf>
    <xf numFmtId="1" fontId="1" fillId="3" borderId="0" xfId="0" applyNumberFormat="1" applyFont="1" applyFill="1" applyBorder="1" applyAlignment="1" applyProtection="1">
      <alignment horizontal="center"/>
    </xf>
    <xf numFmtId="164" fontId="1" fillId="3" borderId="0" xfId="0" applyNumberFormat="1" applyFont="1" applyFill="1" applyBorder="1" applyAlignment="1" applyProtection="1">
      <alignment horizontal="center"/>
    </xf>
    <xf numFmtId="164" fontId="8" fillId="3" borderId="0" xfId="0" applyNumberFormat="1" applyFont="1" applyFill="1" applyBorder="1" applyProtection="1"/>
    <xf numFmtId="164" fontId="8" fillId="3" borderId="2" xfId="0" applyNumberFormat="1" applyFont="1" applyFill="1" applyBorder="1" applyProtection="1"/>
    <xf numFmtId="1" fontId="1" fillId="3" borderId="1" xfId="0" applyNumberFormat="1" applyFont="1" applyFill="1" applyBorder="1" applyAlignment="1" applyProtection="1">
      <alignment horizontal="center"/>
    </xf>
    <xf numFmtId="164" fontId="1" fillId="3" borderId="0" xfId="0" applyNumberFormat="1" applyFont="1" applyFill="1" applyBorder="1" applyProtection="1"/>
    <xf numFmtId="164" fontId="2" fillId="3" borderId="2" xfId="0" applyNumberFormat="1" applyFont="1" applyFill="1" applyBorder="1" applyProtection="1"/>
    <xf numFmtId="0" fontId="0" fillId="3" borderId="0" xfId="0"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3" borderId="2" xfId="0" applyFill="1" applyBorder="1" applyProtection="1"/>
    <xf numFmtId="0" fontId="0" fillId="3" borderId="0" xfId="0" applyFill="1" applyBorder="1" applyProtection="1"/>
    <xf numFmtId="164" fontId="8" fillId="3" borderId="1" xfId="0" applyNumberFormat="1" applyFont="1" applyFill="1" applyBorder="1" applyProtection="1"/>
    <xf numFmtId="164" fontId="9" fillId="3" borderId="0" xfId="0" applyNumberFormat="1" applyFont="1" applyFill="1" applyBorder="1" applyProtection="1"/>
    <xf numFmtId="0" fontId="0" fillId="3" borderId="3" xfId="0" applyFill="1" applyBorder="1" applyProtection="1"/>
    <xf numFmtId="0" fontId="0" fillId="3" borderId="4" xfId="0" applyFill="1" applyBorder="1" applyProtection="1"/>
    <xf numFmtId="0" fontId="0" fillId="3" borderId="9" xfId="0" applyFill="1" applyBorder="1" applyProtection="1"/>
    <xf numFmtId="0" fontId="0" fillId="3" borderId="7" xfId="0" applyFill="1" applyBorder="1" applyProtection="1"/>
    <xf numFmtId="0" fontId="0" fillId="3" borderId="6" xfId="0" applyFont="1" applyFill="1" applyBorder="1" applyProtection="1"/>
    <xf numFmtId="0" fontId="0" fillId="3" borderId="8" xfId="0" applyFill="1" applyBorder="1" applyProtection="1"/>
    <xf numFmtId="0" fontId="22" fillId="3" borderId="1" xfId="0" applyFont="1" applyFill="1" applyBorder="1" applyAlignment="1" applyProtection="1">
      <alignment horizontal="right" wrapText="1"/>
    </xf>
    <xf numFmtId="0" fontId="22" fillId="3" borderId="1" xfId="0" applyFont="1" applyFill="1" applyBorder="1" applyAlignment="1" applyProtection="1">
      <alignment horizontal="right" vertical="top" wrapText="1"/>
    </xf>
    <xf numFmtId="0" fontId="3" fillId="4" borderId="27" xfId="0" applyFont="1" applyFill="1" applyBorder="1" applyAlignment="1" applyProtection="1">
      <alignment horizontal="center" vertical="top" wrapText="1"/>
    </xf>
    <xf numFmtId="0" fontId="3" fillId="4" borderId="28" xfId="0" applyFont="1" applyFill="1" applyBorder="1" applyAlignment="1" applyProtection="1">
      <alignment horizontal="center" vertical="top" wrapText="1"/>
    </xf>
    <xf numFmtId="0" fontId="3" fillId="4" borderId="29" xfId="0" applyFont="1" applyFill="1" applyBorder="1" applyAlignment="1" applyProtection="1">
      <alignment horizontal="center" vertical="top" wrapText="1"/>
    </xf>
    <xf numFmtId="0" fontId="3" fillId="4" borderId="38" xfId="0" applyFont="1" applyFill="1" applyBorder="1" applyAlignment="1" applyProtection="1">
      <alignment horizontal="center" vertical="top" wrapText="1"/>
    </xf>
    <xf numFmtId="0" fontId="3" fillId="4" borderId="36" xfId="0" applyFont="1" applyFill="1" applyBorder="1" applyAlignment="1" applyProtection="1">
      <alignment horizontal="center" vertical="top" wrapText="1"/>
    </xf>
    <xf numFmtId="0" fontId="4" fillId="13" borderId="3" xfId="0" applyFont="1" applyFill="1" applyBorder="1" applyAlignment="1" applyProtection="1">
      <alignment horizontal="left"/>
    </xf>
    <xf numFmtId="0" fontId="12" fillId="13" borderId="9" xfId="0" applyFont="1" applyFill="1" applyBorder="1" applyAlignment="1" applyProtection="1">
      <alignment horizontal="left" vertical="center"/>
    </xf>
    <xf numFmtId="0" fontId="3" fillId="13" borderId="1" xfId="0" applyFont="1" applyFill="1" applyBorder="1" applyAlignment="1"/>
    <xf numFmtId="0" fontId="3" fillId="13" borderId="43" xfId="0" applyFont="1" applyFill="1" applyBorder="1" applyAlignment="1"/>
    <xf numFmtId="164" fontId="11" fillId="7" borderId="44" xfId="0" applyNumberFormat="1" applyFont="1" applyFill="1" applyBorder="1" applyAlignment="1">
      <alignment horizontal="center"/>
    </xf>
    <xf numFmtId="164" fontId="11" fillId="7" borderId="42" xfId="0" applyNumberFormat="1" applyFont="1" applyFill="1" applyBorder="1" applyAlignment="1">
      <alignment horizontal="center"/>
    </xf>
    <xf numFmtId="0" fontId="3" fillId="13" borderId="45" xfId="0" applyFont="1" applyFill="1" applyBorder="1" applyAlignment="1"/>
    <xf numFmtId="0" fontId="3" fillId="14" borderId="15" xfId="0" applyFont="1" applyFill="1" applyBorder="1" applyAlignment="1">
      <alignment horizontal="center" vertical="top" wrapText="1"/>
    </xf>
    <xf numFmtId="0" fontId="3" fillId="14" borderId="15" xfId="0" applyFont="1" applyFill="1" applyBorder="1" applyAlignment="1">
      <alignment horizontal="center" vertical="center" wrapText="1"/>
    </xf>
    <xf numFmtId="0" fontId="3" fillId="14" borderId="42" xfId="0" applyFont="1" applyFill="1" applyBorder="1" applyAlignment="1">
      <alignment horizontal="center" vertical="center" wrapText="1"/>
    </xf>
    <xf numFmtId="164" fontId="23" fillId="11" borderId="39" xfId="0" applyNumberFormat="1" applyFont="1" applyFill="1" applyBorder="1" applyAlignment="1" applyProtection="1">
      <alignment horizontal="center"/>
    </xf>
    <xf numFmtId="164" fontId="23" fillId="11" borderId="3" xfId="0" applyNumberFormat="1" applyFont="1" applyFill="1" applyBorder="1" applyAlignment="1" applyProtection="1">
      <alignment horizontal="center"/>
    </xf>
    <xf numFmtId="164" fontId="24" fillId="6" borderId="39" xfId="0" applyNumberFormat="1" applyFont="1" applyFill="1" applyBorder="1" applyAlignment="1" applyProtection="1">
      <alignment horizontal="center"/>
    </xf>
    <xf numFmtId="164" fontId="24" fillId="7" borderId="39" xfId="0" applyNumberFormat="1" applyFont="1" applyFill="1" applyBorder="1" applyAlignment="1" applyProtection="1">
      <alignment horizontal="center"/>
    </xf>
    <xf numFmtId="164" fontId="0" fillId="12" borderId="46" xfId="0" applyNumberFormat="1" applyFont="1" applyFill="1" applyBorder="1" applyAlignment="1">
      <alignment horizontal="center"/>
    </xf>
    <xf numFmtId="164" fontId="0" fillId="12" borderId="47" xfId="0" applyNumberFormat="1" applyFont="1" applyFill="1" applyBorder="1" applyAlignment="1">
      <alignment horizontal="center"/>
    </xf>
    <xf numFmtId="164" fontId="11" fillId="6" borderId="47" xfId="0" applyNumberFormat="1" applyFont="1" applyFill="1" applyBorder="1" applyAlignment="1">
      <alignment horizontal="center"/>
    </xf>
    <xf numFmtId="164" fontId="11" fillId="7" borderId="48" xfId="0" applyNumberFormat="1" applyFont="1" applyFill="1" applyBorder="1" applyAlignment="1">
      <alignment horizontal="center"/>
    </xf>
    <xf numFmtId="164" fontId="11" fillId="6" borderId="16" xfId="0" applyNumberFormat="1" applyFont="1" applyFill="1" applyBorder="1" applyAlignment="1">
      <alignment horizontal="center"/>
    </xf>
    <xf numFmtId="0" fontId="26" fillId="0" borderId="0" xfId="0" applyFont="1"/>
    <xf numFmtId="0" fontId="3" fillId="4" borderId="38" xfId="0" applyFont="1" applyFill="1" applyBorder="1" applyAlignment="1" applyProtection="1">
      <alignment horizontal="center" vertical="center" wrapText="1"/>
    </xf>
    <xf numFmtId="9" fontId="24" fillId="6" borderId="39" xfId="2" applyFont="1" applyFill="1" applyBorder="1" applyAlignment="1" applyProtection="1">
      <alignment horizontal="center"/>
    </xf>
    <xf numFmtId="10" fontId="24" fillId="7" borderId="39" xfId="0" applyNumberFormat="1" applyFont="1" applyFill="1" applyBorder="1" applyAlignment="1" applyProtection="1">
      <alignment horizontal="center"/>
    </xf>
    <xf numFmtId="0" fontId="22" fillId="3" borderId="1" xfId="0" applyFont="1" applyFill="1" applyBorder="1" applyAlignment="1" applyProtection="1">
      <alignment horizontal="right" vertical="top" wrapText="1"/>
    </xf>
    <xf numFmtId="0" fontId="4" fillId="13" borderId="3" xfId="0" applyFont="1" applyFill="1" applyBorder="1" applyAlignment="1" applyProtection="1">
      <alignment horizontal="left"/>
    </xf>
    <xf numFmtId="0" fontId="25" fillId="13" borderId="20" xfId="0" applyFont="1" applyFill="1" applyBorder="1" applyAlignment="1" applyProtection="1">
      <alignment horizontal="center" vertical="center" wrapText="1"/>
    </xf>
    <xf numFmtId="0" fontId="25" fillId="13" borderId="63" xfId="0" applyFont="1" applyFill="1" applyBorder="1" applyAlignment="1" applyProtection="1">
      <alignment horizontal="center" vertical="center" wrapText="1"/>
    </xf>
    <xf numFmtId="0" fontId="38" fillId="9" borderId="63" xfId="0" applyFont="1" applyFill="1" applyBorder="1" applyAlignment="1">
      <alignment horizontal="center" vertical="center"/>
    </xf>
    <xf numFmtId="0" fontId="38" fillId="9" borderId="63" xfId="0" applyFont="1" applyFill="1" applyBorder="1" applyAlignment="1">
      <alignment horizontal="center" vertical="center" wrapText="1"/>
    </xf>
    <xf numFmtId="0" fontId="38" fillId="9" borderId="20"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37"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4" xfId="0" applyFont="1" applyBorder="1" applyAlignment="1">
      <alignment vertical="center" wrapText="1"/>
    </xf>
    <xf numFmtId="0" fontId="1" fillId="0" borderId="13" xfId="0" applyFont="1" applyBorder="1" applyAlignment="1">
      <alignment vertical="center" wrapText="1"/>
    </xf>
    <xf numFmtId="0" fontId="39" fillId="0" borderId="65" xfId="0" applyFont="1" applyBorder="1" applyAlignment="1">
      <alignment vertical="center" wrapText="1"/>
    </xf>
    <xf numFmtId="0" fontId="1" fillId="0" borderId="51" xfId="0" applyFont="1" applyBorder="1" applyAlignment="1">
      <alignment horizontal="center" vertical="center" wrapText="1"/>
    </xf>
    <xf numFmtId="0" fontId="21" fillId="0" borderId="65" xfId="0" applyFont="1" applyBorder="1" applyAlignment="1">
      <alignment vertical="center" wrapText="1"/>
    </xf>
    <xf numFmtId="0" fontId="21" fillId="0" borderId="19" xfId="0" applyFont="1" applyBorder="1" applyAlignment="1">
      <alignment vertical="center" wrapText="1"/>
    </xf>
    <xf numFmtId="0" fontId="21" fillId="0" borderId="13" xfId="0" applyFont="1" applyBorder="1" applyAlignment="1">
      <alignment horizontal="center" vertical="center" wrapText="1"/>
    </xf>
    <xf numFmtId="0" fontId="21" fillId="0" borderId="12" xfId="0" applyFont="1" applyBorder="1" applyAlignment="1">
      <alignment vertical="center" wrapText="1"/>
    </xf>
    <xf numFmtId="0" fontId="21" fillId="0" borderId="51" xfId="0" applyFont="1" applyBorder="1" applyAlignment="1">
      <alignment horizontal="center" vertical="center" wrapText="1"/>
    </xf>
    <xf numFmtId="0" fontId="21" fillId="0" borderId="66" xfId="0" applyFont="1" applyBorder="1" applyAlignment="1">
      <alignment vertical="center" wrapText="1"/>
    </xf>
    <xf numFmtId="0" fontId="21" fillId="0" borderId="30" xfId="0" applyFont="1" applyBorder="1" applyAlignment="1">
      <alignment horizontal="center" vertical="center" wrapText="1"/>
    </xf>
    <xf numFmtId="0" fontId="41" fillId="0" borderId="13" xfId="0" applyFont="1" applyBorder="1" applyAlignment="1">
      <alignment vertical="center" wrapText="1"/>
    </xf>
    <xf numFmtId="0" fontId="39" fillId="0" borderId="12" xfId="0" applyFont="1" applyBorder="1" applyAlignment="1">
      <alignment horizontal="left" vertical="center" wrapText="1" indent="2"/>
    </xf>
    <xf numFmtId="0" fontId="39" fillId="0" borderId="23" xfId="0" applyFont="1" applyBorder="1" applyAlignment="1">
      <alignment horizontal="left" vertical="center" wrapText="1" indent="2"/>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0" fillId="5" borderId="0" xfId="0" applyFill="1" applyBorder="1"/>
    <xf numFmtId="0" fontId="1" fillId="5" borderId="67" xfId="0" applyFont="1" applyFill="1" applyBorder="1" applyAlignment="1">
      <alignment horizontal="left" vertical="top" wrapText="1"/>
    </xf>
    <xf numFmtId="0" fontId="1" fillId="5" borderId="68" xfId="0" applyFont="1" applyFill="1" applyBorder="1" applyAlignment="1">
      <alignment vertical="top" wrapText="1"/>
    </xf>
    <xf numFmtId="0" fontId="1" fillId="5" borderId="71" xfId="0" applyFont="1" applyFill="1" applyBorder="1" applyAlignment="1">
      <alignment vertical="top" wrapText="1"/>
    </xf>
    <xf numFmtId="0" fontId="0" fillId="5" borderId="2" xfId="0" applyFill="1" applyBorder="1"/>
    <xf numFmtId="0" fontId="1" fillId="5" borderId="74" xfId="0" applyFont="1" applyFill="1" applyBorder="1" applyAlignment="1">
      <alignment horizontal="left" vertical="top" wrapText="1"/>
    </xf>
    <xf numFmtId="0" fontId="0" fillId="5" borderId="79" xfId="0" applyFill="1" applyBorder="1"/>
    <xf numFmtId="0" fontId="0" fillId="5" borderId="1" xfId="0" applyFill="1" applyBorder="1"/>
    <xf numFmtId="0" fontId="0" fillId="5" borderId="9" xfId="0" applyFill="1" applyBorder="1"/>
    <xf numFmtId="0" fontId="0" fillId="5" borderId="3" xfId="0" applyFill="1" applyBorder="1"/>
    <xf numFmtId="0" fontId="0" fillId="5" borderId="4" xfId="0" applyFill="1" applyBorder="1"/>
    <xf numFmtId="0" fontId="46" fillId="0" borderId="0" xfId="0" applyFont="1"/>
    <xf numFmtId="0" fontId="47" fillId="0" borderId="0" xfId="0" applyFont="1" applyAlignment="1">
      <alignment horizontal="center" vertical="center" wrapText="1"/>
    </xf>
    <xf numFmtId="0" fontId="47" fillId="0" borderId="0" xfId="0" applyFont="1" applyAlignment="1">
      <alignment horizontal="left" wrapText="1"/>
    </xf>
    <xf numFmtId="0" fontId="17" fillId="8" borderId="0" xfId="0" applyFont="1" applyFill="1" applyAlignment="1" applyProtection="1">
      <alignment horizontal="left"/>
    </xf>
    <xf numFmtId="0" fontId="2" fillId="9" borderId="20" xfId="0" applyFont="1" applyFill="1" applyBorder="1" applyAlignment="1">
      <alignment horizontal="center" vertical="center" wrapText="1"/>
    </xf>
    <xf numFmtId="0" fontId="2" fillId="9" borderId="63" xfId="0" applyFont="1" applyFill="1" applyBorder="1" applyAlignment="1">
      <alignment horizontal="center" vertical="center" wrapText="1"/>
    </xf>
    <xf numFmtId="0" fontId="9" fillId="9" borderId="57" xfId="4" applyFont="1" applyFill="1" applyBorder="1" applyAlignment="1">
      <alignment horizontal="center" vertical="center" wrapText="1"/>
    </xf>
    <xf numFmtId="0" fontId="9" fillId="9" borderId="58" xfId="4" applyFont="1" applyFill="1" applyBorder="1" applyAlignment="1">
      <alignment horizontal="center" vertical="center" wrapText="1"/>
    </xf>
    <xf numFmtId="0" fontId="9" fillId="9" borderId="59" xfId="4" applyFont="1" applyFill="1" applyBorder="1" applyAlignment="1">
      <alignment horizontal="center" vertical="center" wrapText="1"/>
    </xf>
    <xf numFmtId="0" fontId="22" fillId="3" borderId="1" xfId="0" applyFont="1" applyFill="1" applyBorder="1" applyAlignment="1" applyProtection="1">
      <alignment horizontal="right" vertical="top" wrapText="1"/>
    </xf>
    <xf numFmtId="0" fontId="4" fillId="13" borderId="3" xfId="0" applyFont="1" applyFill="1" applyBorder="1" applyAlignment="1" applyProtection="1">
      <alignment horizontal="left"/>
    </xf>
    <xf numFmtId="0" fontId="33" fillId="0" borderId="0" xfId="0" applyFont="1"/>
    <xf numFmtId="166" fontId="0" fillId="0" borderId="0" xfId="0" applyNumberFormat="1"/>
    <xf numFmtId="0" fontId="48" fillId="10" borderId="0" xfId="0" applyFont="1" applyFill="1" applyProtection="1"/>
    <xf numFmtId="165" fontId="21" fillId="5" borderId="10" xfId="0" applyNumberFormat="1" applyFont="1" applyFill="1" applyBorder="1" applyAlignment="1" applyProtection="1">
      <alignment horizontal="left" vertical="top"/>
      <protection locked="0"/>
    </xf>
    <xf numFmtId="0" fontId="21" fillId="3" borderId="0" xfId="0" applyFont="1" applyFill="1" applyBorder="1" applyAlignment="1" applyProtection="1">
      <alignment horizontal="left" vertical="top"/>
    </xf>
    <xf numFmtId="0" fontId="21" fillId="3" borderId="2" xfId="0" applyFont="1" applyFill="1" applyBorder="1" applyAlignment="1" applyProtection="1">
      <alignment horizontal="left" vertical="top"/>
    </xf>
    <xf numFmtId="0" fontId="21" fillId="3" borderId="2" xfId="0" applyFont="1" applyFill="1" applyBorder="1" applyAlignment="1" applyProtection="1">
      <alignment horizontal="left" vertical="top"/>
      <protection locked="0"/>
    </xf>
    <xf numFmtId="0" fontId="6" fillId="5" borderId="11"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166" fontId="1" fillId="5" borderId="10" xfId="0" applyNumberFormat="1" applyFont="1" applyFill="1" applyBorder="1" applyAlignment="1" applyProtection="1">
      <alignment horizontal="center"/>
      <protection locked="0"/>
    </xf>
    <xf numFmtId="166" fontId="1" fillId="5" borderId="24" xfId="0" applyNumberFormat="1" applyFont="1" applyFill="1" applyBorder="1" applyAlignment="1" applyProtection="1">
      <alignment horizontal="center"/>
      <protection locked="0"/>
    </xf>
    <xf numFmtId="166" fontId="1" fillId="11" borderId="32" xfId="0" applyNumberFormat="1" applyFont="1" applyFill="1" applyBorder="1" applyAlignment="1" applyProtection="1">
      <alignment horizontal="center"/>
    </xf>
    <xf numFmtId="164" fontId="1" fillId="3" borderId="14" xfId="0" applyNumberFormat="1" applyFont="1" applyFill="1" applyBorder="1" applyAlignment="1" applyProtection="1">
      <alignment horizontal="center"/>
    </xf>
    <xf numFmtId="164" fontId="1" fillId="3" borderId="24" xfId="0" applyNumberFormat="1" applyFont="1" applyFill="1" applyBorder="1" applyAlignment="1" applyProtection="1">
      <alignment horizontal="center"/>
    </xf>
    <xf numFmtId="166" fontId="8" fillId="11" borderId="32" xfId="0" applyNumberFormat="1" applyFont="1" applyFill="1" applyBorder="1" applyAlignment="1" applyProtection="1">
      <alignment horizontal="center"/>
    </xf>
    <xf numFmtId="166" fontId="8" fillId="11" borderId="26" xfId="0" applyNumberFormat="1" applyFont="1" applyFill="1" applyBorder="1" applyAlignment="1" applyProtection="1">
      <alignment horizontal="center"/>
    </xf>
    <xf numFmtId="166" fontId="1" fillId="5" borderId="23" xfId="0" applyNumberFormat="1" applyFont="1" applyFill="1" applyBorder="1" applyAlignment="1" applyProtection="1">
      <alignment horizontal="center"/>
      <protection locked="0"/>
    </xf>
    <xf numFmtId="166" fontId="1" fillId="11" borderId="26" xfId="0" applyNumberFormat="1" applyFont="1" applyFill="1" applyBorder="1" applyAlignment="1" applyProtection="1">
      <alignment horizontal="center"/>
    </xf>
    <xf numFmtId="166" fontId="8" fillId="11" borderId="23" xfId="0" applyNumberFormat="1" applyFont="1" applyFill="1" applyBorder="1" applyAlignment="1" applyProtection="1">
      <alignment horizontal="center"/>
    </xf>
    <xf numFmtId="166" fontId="8" fillId="11" borderId="24" xfId="0" applyNumberFormat="1" applyFont="1" applyFill="1" applyBorder="1" applyAlignment="1" applyProtection="1">
      <alignment horizontal="center"/>
    </xf>
    <xf numFmtId="166" fontId="9" fillId="11" borderId="25" xfId="0" applyNumberFormat="1" applyFont="1" applyFill="1" applyBorder="1" applyAlignment="1" applyProtection="1">
      <alignment horizontal="center"/>
    </xf>
    <xf numFmtId="166" fontId="23" fillId="11" borderId="39" xfId="0" applyNumberFormat="1" applyFont="1" applyFill="1" applyBorder="1" applyAlignment="1" applyProtection="1">
      <alignment horizontal="center"/>
    </xf>
    <xf numFmtId="166" fontId="23" fillId="11" borderId="3" xfId="0" applyNumberFormat="1" applyFont="1" applyFill="1" applyBorder="1" applyAlignment="1" applyProtection="1">
      <alignment horizontal="center"/>
    </xf>
    <xf numFmtId="166" fontId="24" fillId="6" borderId="39" xfId="0" applyNumberFormat="1" applyFont="1" applyFill="1" applyBorder="1" applyAlignment="1" applyProtection="1">
      <alignment horizontal="center"/>
    </xf>
    <xf numFmtId="166" fontId="24" fillId="7" borderId="39" xfId="0" applyNumberFormat="1" applyFont="1" applyFill="1" applyBorder="1" applyAlignment="1" applyProtection="1">
      <alignment horizontal="center"/>
    </xf>
    <xf numFmtId="166" fontId="1" fillId="3" borderId="14" xfId="0" applyNumberFormat="1" applyFont="1" applyFill="1" applyBorder="1" applyAlignment="1" applyProtection="1">
      <alignment horizontal="center"/>
    </xf>
    <xf numFmtId="166" fontId="1" fillId="3" borderId="32" xfId="0" applyNumberFormat="1" applyFont="1" applyFill="1" applyBorder="1" applyAlignment="1" applyProtection="1">
      <alignment horizontal="center"/>
    </xf>
    <xf numFmtId="166" fontId="1" fillId="3" borderId="24" xfId="0" applyNumberFormat="1" applyFont="1" applyFill="1" applyBorder="1" applyAlignment="1" applyProtection="1">
      <alignment horizontal="center"/>
    </xf>
    <xf numFmtId="164" fontId="1" fillId="11" borderId="26" xfId="0" applyNumberFormat="1" applyFont="1" applyFill="1" applyBorder="1" applyAlignment="1" applyProtection="1">
      <alignment horizontal="center"/>
    </xf>
    <xf numFmtId="9" fontId="24" fillId="7" borderId="39" xfId="0" applyNumberFormat="1" applyFont="1" applyFill="1" applyBorder="1" applyAlignment="1" applyProtection="1">
      <alignment horizontal="center"/>
    </xf>
    <xf numFmtId="9" fontId="24" fillId="6" borderId="39" xfId="2" applyNumberFormat="1" applyFont="1" applyFill="1" applyBorder="1" applyAlignment="1" applyProtection="1">
      <alignment horizontal="center"/>
    </xf>
    <xf numFmtId="165" fontId="7" fillId="5" borderId="10" xfId="0" applyNumberFormat="1" applyFont="1" applyFill="1" applyBorder="1" applyAlignment="1" applyProtection="1">
      <alignment horizontal="left" vertical="top"/>
      <protection locked="0"/>
    </xf>
    <xf numFmtId="0" fontId="7" fillId="3" borderId="0" xfId="0" applyFont="1" applyFill="1" applyBorder="1" applyAlignment="1" applyProtection="1">
      <alignment horizontal="left" vertical="top"/>
    </xf>
    <xf numFmtId="0" fontId="7" fillId="3" borderId="2" xfId="0" applyFont="1" applyFill="1" applyBorder="1" applyAlignment="1" applyProtection="1">
      <alignment horizontal="left" vertical="top"/>
    </xf>
    <xf numFmtId="0" fontId="7" fillId="3" borderId="2" xfId="0" applyFont="1" applyFill="1" applyBorder="1" applyAlignment="1" applyProtection="1">
      <alignment horizontal="left" vertical="top"/>
      <protection locked="0"/>
    </xf>
    <xf numFmtId="0" fontId="7" fillId="5" borderId="10" xfId="1" applyFont="1" applyFill="1" applyBorder="1" applyAlignment="1" applyProtection="1">
      <alignment horizontal="left" vertical="top"/>
      <protection locked="0"/>
    </xf>
    <xf numFmtId="0" fontId="7" fillId="5" borderId="10" xfId="0" applyFont="1" applyFill="1" applyBorder="1" applyAlignment="1" applyProtection="1">
      <alignment horizontal="left" vertical="top"/>
      <protection locked="0"/>
    </xf>
    <xf numFmtId="164" fontId="8" fillId="11" borderId="32" xfId="0" applyNumberFormat="1" applyFont="1" applyFill="1" applyBorder="1" applyAlignment="1" applyProtection="1">
      <alignment horizontal="center"/>
    </xf>
    <xf numFmtId="164" fontId="8" fillId="11" borderId="26" xfId="0" applyNumberFormat="1" applyFont="1" applyFill="1" applyBorder="1" applyAlignment="1" applyProtection="1">
      <alignment horizontal="center"/>
    </xf>
    <xf numFmtId="0" fontId="21" fillId="5" borderId="10" xfId="0" applyNumberFormat="1" applyFont="1" applyFill="1" applyBorder="1" applyAlignment="1" applyProtection="1">
      <alignment horizontal="left" vertical="top"/>
      <protection locked="0"/>
    </xf>
    <xf numFmtId="0" fontId="7" fillId="5" borderId="10" xfId="1" applyFont="1" applyFill="1" applyBorder="1" applyAlignment="1" applyProtection="1">
      <alignment horizontal="left" vertical="top" wrapText="1"/>
      <protection locked="0"/>
    </xf>
    <xf numFmtId="0" fontId="49" fillId="0" borderId="0" xfId="0" applyFont="1" applyProtection="1"/>
    <xf numFmtId="0" fontId="47" fillId="0" borderId="0" xfId="0" applyFont="1" applyProtection="1"/>
    <xf numFmtId="0" fontId="0" fillId="0" borderId="27" xfId="0" applyBorder="1" applyProtection="1">
      <protection locked="0"/>
    </xf>
    <xf numFmtId="0" fontId="0" fillId="0" borderId="28" xfId="0" applyBorder="1" applyProtection="1">
      <protection locked="0"/>
    </xf>
    <xf numFmtId="0" fontId="0" fillId="0" borderId="55" xfId="0" applyBorder="1" applyProtection="1">
      <protection locked="0"/>
    </xf>
    <xf numFmtId="0" fontId="0" fillId="0" borderId="50" xfId="0" applyBorder="1" applyProtection="1">
      <protection locked="0"/>
    </xf>
    <xf numFmtId="166" fontId="0" fillId="0" borderId="28" xfId="5" applyNumberFormat="1" applyFont="1" applyBorder="1" applyProtection="1">
      <protection locked="0"/>
    </xf>
    <xf numFmtId="166" fontId="0" fillId="0" borderId="29" xfId="5" applyNumberFormat="1" applyFont="1" applyBorder="1" applyProtection="1">
      <protection locked="0"/>
    </xf>
    <xf numFmtId="0" fontId="0" fillId="0" borderId="19" xfId="0" applyBorder="1" applyProtection="1">
      <protection locked="0"/>
    </xf>
    <xf numFmtId="0" fontId="0" fillId="0" borderId="11" xfId="0" applyBorder="1" applyProtection="1">
      <protection locked="0"/>
    </xf>
    <xf numFmtId="0" fontId="0" fillId="0" borderId="80" xfId="0" applyBorder="1" applyProtection="1">
      <protection locked="0"/>
    </xf>
    <xf numFmtId="166" fontId="0" fillId="0" borderId="13" xfId="0" applyNumberFormat="1" applyBorder="1" applyProtection="1">
      <protection locked="0"/>
    </xf>
    <xf numFmtId="0" fontId="0" fillId="0" borderId="12" xfId="0" applyBorder="1" applyProtection="1">
      <protection locked="0"/>
    </xf>
    <xf numFmtId="0" fontId="0" fillId="0" borderId="10" xfId="0" applyBorder="1" applyProtection="1">
      <protection locked="0"/>
    </xf>
    <xf numFmtId="0" fontId="0" fillId="0" borderId="51" xfId="0" applyBorder="1" applyProtection="1">
      <protection locked="0"/>
    </xf>
    <xf numFmtId="166" fontId="0" fillId="0" borderId="10" xfId="5" applyNumberFormat="1" applyFont="1" applyBorder="1" applyProtection="1">
      <protection locked="0"/>
    </xf>
    <xf numFmtId="166" fontId="0" fillId="0" borderId="51" xfId="5" applyNumberFormat="1" applyFont="1" applyBorder="1" applyProtection="1">
      <protection locked="0"/>
    </xf>
    <xf numFmtId="166" fontId="0" fillId="0" borderId="51" xfId="0" applyNumberFormat="1"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2" xfId="0" applyBorder="1" applyProtection="1">
      <protection locked="0"/>
    </xf>
    <xf numFmtId="166" fontId="0" fillId="0" borderId="24" xfId="5" applyNumberFormat="1" applyFont="1" applyBorder="1" applyProtection="1">
      <protection locked="0"/>
    </xf>
    <xf numFmtId="166" fontId="0" fillId="0" borderId="25" xfId="5" applyNumberFormat="1" applyFont="1" applyBorder="1" applyProtection="1">
      <protection locked="0"/>
    </xf>
    <xf numFmtId="166" fontId="0" fillId="0" borderId="25" xfId="0" applyNumberFormat="1" applyBorder="1" applyProtection="1">
      <protection locked="0"/>
    </xf>
    <xf numFmtId="0" fontId="3" fillId="4" borderId="1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0" fontId="44" fillId="5" borderId="3" xfId="3" applyFill="1" applyBorder="1" applyAlignment="1">
      <alignment vertical="top" wrapText="1"/>
    </xf>
    <xf numFmtId="0" fontId="44" fillId="5" borderId="4" xfId="3" applyFill="1" applyBorder="1" applyAlignment="1">
      <alignment vertical="top" wrapText="1"/>
    </xf>
    <xf numFmtId="0" fontId="0" fillId="5" borderId="9" xfId="0" applyFill="1" applyBorder="1" applyAlignment="1">
      <alignment horizontal="left" vertical="top" wrapText="1"/>
    </xf>
    <xf numFmtId="0" fontId="0" fillId="5" borderId="3" xfId="0" applyFill="1" applyBorder="1" applyAlignment="1">
      <alignment horizontal="left" vertical="top" wrapText="1"/>
    </xf>
    <xf numFmtId="0" fontId="44" fillId="5" borderId="3" xfId="3" applyFill="1" applyBorder="1" applyAlignment="1">
      <alignment horizontal="left" vertical="top" wrapText="1"/>
    </xf>
    <xf numFmtId="0" fontId="0" fillId="5" borderId="7" xfId="0" applyFill="1" applyBorder="1" applyAlignment="1">
      <alignment horizontal="left" vertical="top" wrapText="1"/>
    </xf>
    <xf numFmtId="0" fontId="0" fillId="5" borderId="6" xfId="0" applyFill="1" applyBorder="1" applyAlignment="1">
      <alignment horizontal="left" vertical="top" wrapText="1"/>
    </xf>
    <xf numFmtId="0" fontId="0" fillId="5" borderId="8" xfId="0" applyFill="1" applyBorder="1" applyAlignment="1">
      <alignment horizontal="left" vertical="top" wrapText="1"/>
    </xf>
    <xf numFmtId="0" fontId="14" fillId="8" borderId="0" xfId="0" applyFont="1" applyFill="1" applyAlignment="1" applyProtection="1">
      <alignment horizontal="center"/>
    </xf>
    <xf numFmtId="0" fontId="15" fillId="8" borderId="0" xfId="0" applyFont="1" applyFill="1" applyAlignment="1" applyProtection="1">
      <alignment horizontal="center"/>
    </xf>
    <xf numFmtId="0" fontId="16" fillId="8" borderId="0" xfId="0" applyFont="1" applyFill="1" applyAlignment="1" applyProtection="1">
      <alignment horizontal="center"/>
    </xf>
    <xf numFmtId="0" fontId="13" fillId="8" borderId="0" xfId="0" applyFont="1" applyFill="1" applyAlignment="1" applyProtection="1">
      <alignment horizontal="center"/>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26" fillId="0" borderId="10" xfId="0" applyFont="1" applyBorder="1" applyAlignment="1">
      <alignment horizontal="left" vertical="top" wrapText="1"/>
    </xf>
    <xf numFmtId="0" fontId="26" fillId="0" borderId="51" xfId="0" applyFont="1" applyBorder="1" applyAlignment="1">
      <alignment horizontal="left" vertical="top" wrapText="1"/>
    </xf>
    <xf numFmtId="0" fontId="25" fillId="13" borderId="1" xfId="0" applyFont="1" applyFill="1" applyBorder="1" applyAlignment="1">
      <alignment horizontal="center" vertical="center"/>
    </xf>
    <xf numFmtId="0" fontId="25" fillId="13" borderId="0" xfId="0" applyFont="1" applyFill="1" applyBorder="1" applyAlignment="1">
      <alignment horizontal="center" vertical="center"/>
    </xf>
    <xf numFmtId="0" fontId="25" fillId="13" borderId="2" xfId="0" applyFont="1" applyFill="1" applyBorder="1" applyAlignment="1">
      <alignment horizontal="center" vertical="center"/>
    </xf>
    <xf numFmtId="0" fontId="26" fillId="0" borderId="50" xfId="0" applyFont="1" applyBorder="1" applyAlignment="1">
      <alignment horizontal="center" vertical="center"/>
    </xf>
    <xf numFmtId="0" fontId="26" fillId="0" borderId="28" xfId="0" applyFont="1" applyBorder="1" applyAlignment="1">
      <alignment horizontal="center" vertical="center"/>
    </xf>
    <xf numFmtId="0" fontId="26" fillId="0" borderId="28" xfId="0" applyFont="1" applyBorder="1" applyAlignment="1">
      <alignment horizontal="left" vertical="top" wrapText="1"/>
    </xf>
    <xf numFmtId="0" fontId="26" fillId="0" borderId="29" xfId="0" applyFont="1" applyBorder="1" applyAlignment="1">
      <alignment horizontal="left" vertical="top" wrapText="1"/>
    </xf>
    <xf numFmtId="0" fontId="31" fillId="9" borderId="7" xfId="0" applyFont="1" applyFill="1" applyBorder="1" applyAlignment="1" applyProtection="1">
      <alignment horizontal="left" vertical="center" wrapText="1"/>
    </xf>
    <xf numFmtId="0" fontId="31" fillId="9" borderId="6" xfId="0" applyFont="1" applyFill="1" applyBorder="1" applyAlignment="1" applyProtection="1">
      <alignment horizontal="left" vertical="center" wrapText="1"/>
    </xf>
    <xf numFmtId="0" fontId="31" fillId="9" borderId="8" xfId="0" applyFont="1" applyFill="1" applyBorder="1" applyAlignment="1" applyProtection="1">
      <alignment horizontal="left"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31" fillId="9" borderId="9" xfId="0" applyFont="1" applyFill="1" applyBorder="1" applyAlignment="1" applyProtection="1">
      <alignment horizontal="left" vertical="center" wrapText="1"/>
    </xf>
    <xf numFmtId="0" fontId="31" fillId="9" borderId="3" xfId="0" applyFont="1" applyFill="1" applyBorder="1" applyAlignment="1" applyProtection="1">
      <alignment horizontal="left" vertical="center" wrapText="1"/>
    </xf>
    <xf numFmtId="0" fontId="31" fillId="9" borderId="4" xfId="0" applyFont="1" applyFill="1" applyBorder="1" applyAlignment="1" applyProtection="1">
      <alignment horizontal="left" vertical="center" wrapText="1"/>
    </xf>
    <xf numFmtId="0" fontId="26" fillId="0" borderId="49" xfId="0" applyFont="1" applyBorder="1" applyAlignment="1">
      <alignment horizontal="center" vertical="center"/>
    </xf>
    <xf numFmtId="0" fontId="26" fillId="0" borderId="10" xfId="0" applyFont="1" applyBorder="1" applyAlignment="1">
      <alignment horizontal="center" vertical="center"/>
    </xf>
    <xf numFmtId="0" fontId="26" fillId="11" borderId="7" xfId="0" applyFont="1" applyFill="1" applyBorder="1" applyAlignment="1">
      <alignment horizontal="center" vertical="center" wrapText="1"/>
    </xf>
    <xf numFmtId="0" fontId="26" fillId="11" borderId="53"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1" borderId="52"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11" borderId="37" xfId="0" applyFont="1" applyFill="1" applyBorder="1" applyAlignment="1">
      <alignment horizontal="center" vertical="center" wrapText="1"/>
    </xf>
    <xf numFmtId="0" fontId="26" fillId="0" borderId="28" xfId="0" applyFont="1" applyBorder="1" applyAlignment="1">
      <alignment horizontal="left" vertical="top"/>
    </xf>
    <xf numFmtId="0" fontId="26" fillId="0" borderId="29" xfId="0" applyFont="1" applyBorder="1" applyAlignment="1">
      <alignment horizontal="left" vertical="top"/>
    </xf>
    <xf numFmtId="0" fontId="27" fillId="11" borderId="60" xfId="0" applyFont="1" applyFill="1" applyBorder="1" applyAlignment="1">
      <alignment horizontal="center" vertical="center" wrapText="1"/>
    </xf>
    <xf numFmtId="0" fontId="27" fillId="11" borderId="61" xfId="0" applyFont="1" applyFill="1" applyBorder="1" applyAlignment="1">
      <alignment horizontal="center" vertical="center" wrapText="1"/>
    </xf>
    <xf numFmtId="0" fontId="27" fillId="11" borderId="49" xfId="0" applyFont="1" applyFill="1" applyBorder="1" applyAlignment="1">
      <alignment horizontal="center" vertical="center" wrapText="1"/>
    </xf>
    <xf numFmtId="0" fontId="27" fillId="11" borderId="60" xfId="0" applyFont="1" applyFill="1" applyBorder="1" applyAlignment="1">
      <alignment horizontal="left" vertical="top" wrapText="1"/>
    </xf>
    <xf numFmtId="0" fontId="27" fillId="11" borderId="61" xfId="0" applyFont="1" applyFill="1" applyBorder="1" applyAlignment="1">
      <alignment horizontal="left" vertical="top" wrapText="1"/>
    </xf>
    <xf numFmtId="0" fontId="27" fillId="11" borderId="62" xfId="0" applyFont="1" applyFill="1" applyBorder="1" applyAlignment="1">
      <alignment horizontal="left" vertical="top" wrapText="1"/>
    </xf>
    <xf numFmtId="0" fontId="30" fillId="11" borderId="24" xfId="0" applyFont="1" applyFill="1" applyBorder="1" applyAlignment="1">
      <alignment horizontal="center" vertical="center" wrapText="1"/>
    </xf>
    <xf numFmtId="0" fontId="30" fillId="11" borderId="24" xfId="0" applyFont="1" applyFill="1" applyBorder="1" applyAlignment="1">
      <alignment horizontal="left" vertical="top" wrapText="1"/>
    </xf>
    <xf numFmtId="0" fontId="30" fillId="11" borderId="25" xfId="0" applyFont="1" applyFill="1" applyBorder="1" applyAlignment="1">
      <alignment horizontal="left" vertical="top" wrapText="1"/>
    </xf>
    <xf numFmtId="0" fontId="27" fillId="11" borderId="10" xfId="0" applyFont="1" applyFill="1" applyBorder="1" applyAlignment="1">
      <alignment horizontal="center" wrapText="1"/>
    </xf>
    <xf numFmtId="0" fontId="27" fillId="11" borderId="10" xfId="0" applyFont="1" applyFill="1" applyBorder="1" applyAlignment="1">
      <alignment horizontal="left" vertical="top" wrapText="1"/>
    </xf>
    <xf numFmtId="0" fontId="27" fillId="11" borderId="51" xfId="0" applyFont="1" applyFill="1" applyBorder="1" applyAlignment="1">
      <alignment horizontal="left" vertical="top" wrapText="1"/>
    </xf>
    <xf numFmtId="0" fontId="30" fillId="11" borderId="10" xfId="0" applyFont="1" applyFill="1" applyBorder="1" applyAlignment="1">
      <alignment horizontal="center" vertical="center" wrapText="1"/>
    </xf>
    <xf numFmtId="0" fontId="30" fillId="11" borderId="10" xfId="0" applyFont="1" applyFill="1" applyBorder="1" applyAlignment="1">
      <alignment horizontal="left" vertical="top" wrapText="1"/>
    </xf>
    <xf numFmtId="0" fontId="30" fillId="11" borderId="51" xfId="0" applyFont="1" applyFill="1" applyBorder="1" applyAlignment="1">
      <alignment horizontal="left" vertical="top" wrapText="1"/>
    </xf>
    <xf numFmtId="0" fontId="26" fillId="11" borderId="28" xfId="0" applyFont="1" applyFill="1" applyBorder="1" applyAlignment="1">
      <alignment horizontal="center" wrapText="1"/>
    </xf>
    <xf numFmtId="0" fontId="26" fillId="0" borderId="56"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28"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10" xfId="0" applyFont="1" applyBorder="1" applyAlignment="1">
      <alignment horizontal="center" vertical="center" wrapText="1"/>
    </xf>
    <xf numFmtId="0" fontId="26" fillId="0" borderId="10" xfId="0" applyFont="1" applyBorder="1" applyAlignment="1">
      <alignment horizontal="left" vertical="top"/>
    </xf>
    <xf numFmtId="0" fontId="26" fillId="0" borderId="51" xfId="0" applyFont="1" applyBorder="1" applyAlignment="1">
      <alignment horizontal="left" vertical="top"/>
    </xf>
    <xf numFmtId="0" fontId="26" fillId="11" borderId="35" xfId="0" applyFont="1" applyFill="1" applyBorder="1" applyAlignment="1">
      <alignment horizontal="center" vertical="center"/>
    </xf>
    <xf numFmtId="0" fontId="26" fillId="11" borderId="14" xfId="0" applyFont="1" applyFill="1" applyBorder="1" applyAlignment="1">
      <alignment horizontal="center" vertical="center"/>
    </xf>
    <xf numFmtId="0" fontId="26" fillId="11" borderId="14" xfId="0" applyFont="1" applyFill="1" applyBorder="1" applyAlignment="1">
      <alignment horizontal="left" vertical="top" wrapText="1"/>
    </xf>
    <xf numFmtId="0" fontId="26" fillId="11" borderId="30" xfId="0" applyFont="1" applyFill="1" applyBorder="1" applyAlignment="1">
      <alignment horizontal="left" vertical="top" wrapText="1"/>
    </xf>
    <xf numFmtId="0" fontId="26" fillId="0" borderId="7"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10" xfId="0" applyFont="1" applyBorder="1" applyAlignment="1">
      <alignment horizontal="center" vertical="center" wrapText="1"/>
    </xf>
    <xf numFmtId="0" fontId="25" fillId="13" borderId="1" xfId="0" applyFont="1" applyFill="1" applyBorder="1" applyAlignment="1" applyProtection="1">
      <alignment horizontal="center" vertical="center" wrapText="1"/>
    </xf>
    <xf numFmtId="0" fontId="25" fillId="13" borderId="2" xfId="0" applyFont="1" applyFill="1" applyBorder="1" applyAlignment="1" applyProtection="1">
      <alignment horizontal="center" vertical="center" wrapText="1"/>
    </xf>
    <xf numFmtId="0" fontId="26" fillId="11" borderId="28" xfId="0" applyFont="1" applyFill="1" applyBorder="1" applyAlignment="1">
      <alignment horizontal="left" vertical="top" wrapText="1"/>
    </xf>
    <xf numFmtId="0" fontId="26" fillId="11" borderId="29" xfId="0" applyFont="1" applyFill="1" applyBorder="1" applyAlignment="1">
      <alignment horizontal="left" vertical="top" wrapText="1"/>
    </xf>
    <xf numFmtId="0" fontId="26" fillId="11" borderId="10" xfId="0" applyFont="1" applyFill="1" applyBorder="1" applyAlignment="1">
      <alignment horizontal="center" vertical="center" wrapText="1"/>
    </xf>
    <xf numFmtId="0" fontId="26" fillId="11" borderId="10" xfId="0" applyFont="1" applyFill="1" applyBorder="1" applyAlignment="1">
      <alignment horizontal="left" vertical="top" wrapText="1"/>
    </xf>
    <xf numFmtId="0" fontId="26" fillId="11" borderId="51" xfId="0" applyFont="1" applyFill="1" applyBorder="1" applyAlignment="1">
      <alignment horizontal="left" vertical="top" wrapText="1"/>
    </xf>
    <xf numFmtId="0" fontId="26" fillId="11" borderId="14" xfId="0" applyFont="1" applyFill="1" applyBorder="1" applyAlignment="1">
      <alignment horizontal="center" vertical="center" wrapText="1"/>
    </xf>
    <xf numFmtId="0" fontId="26" fillId="0" borderId="54" xfId="0" applyFont="1" applyBorder="1" applyAlignment="1">
      <alignment horizontal="left" vertical="top" wrapText="1"/>
    </xf>
    <xf numFmtId="0" fontId="26" fillId="0" borderId="55" xfId="0" applyFont="1" applyBorder="1" applyAlignment="1">
      <alignment horizontal="left"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26" fillId="0" borderId="1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31" fillId="9" borderId="20" xfId="0" applyFont="1" applyFill="1" applyBorder="1" applyAlignment="1" applyProtection="1">
      <alignment horizontal="left" vertical="center" wrapText="1"/>
    </xf>
    <xf numFmtId="0" fontId="31" fillId="9" borderId="21" xfId="0" applyFont="1" applyFill="1" applyBorder="1" applyAlignment="1" applyProtection="1">
      <alignment horizontal="left" vertical="center" wrapText="1"/>
    </xf>
    <xf numFmtId="0" fontId="31" fillId="9" borderId="22" xfId="0" applyFont="1" applyFill="1" applyBorder="1" applyAlignment="1" applyProtection="1">
      <alignment horizontal="left" vertical="center" wrapText="1"/>
    </xf>
    <xf numFmtId="0" fontId="25" fillId="13" borderId="20" xfId="0" applyFont="1" applyFill="1" applyBorder="1" applyAlignment="1">
      <alignment horizontal="center" vertical="center"/>
    </xf>
    <xf numFmtId="0" fontId="25" fillId="13" borderId="21" xfId="0" applyFont="1" applyFill="1" applyBorder="1" applyAlignment="1">
      <alignment horizontal="center" vertical="center"/>
    </xf>
    <xf numFmtId="0" fontId="25" fillId="13" borderId="22" xfId="0" applyFont="1" applyFill="1" applyBorder="1" applyAlignment="1">
      <alignment horizontal="center" vertical="center"/>
    </xf>
    <xf numFmtId="0" fontId="25" fillId="13" borderId="20" xfId="0" applyFont="1" applyFill="1" applyBorder="1" applyAlignment="1" applyProtection="1">
      <alignment horizontal="center" vertical="center" wrapText="1"/>
    </xf>
    <xf numFmtId="0" fontId="25" fillId="13" borderId="21" xfId="0" applyFont="1" applyFill="1" applyBorder="1" applyAlignment="1" applyProtection="1">
      <alignment horizontal="center" vertical="center" wrapText="1"/>
    </xf>
    <xf numFmtId="0" fontId="25" fillId="13" borderId="22" xfId="0" applyFont="1" applyFill="1" applyBorder="1" applyAlignment="1" applyProtection="1">
      <alignment horizontal="center" vertical="center" wrapText="1"/>
    </xf>
    <xf numFmtId="0" fontId="26" fillId="0" borderId="27" xfId="0" applyFont="1" applyBorder="1" applyAlignment="1">
      <alignment horizontal="center" vertical="center" wrapText="1"/>
    </xf>
    <xf numFmtId="0" fontId="34" fillId="5" borderId="9" xfId="0" applyFont="1" applyFill="1" applyBorder="1" applyAlignment="1">
      <alignment horizontal="left" vertical="center" wrapText="1"/>
    </xf>
    <xf numFmtId="0" fontId="34" fillId="5" borderId="3"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53" fillId="5" borderId="0" xfId="3"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4" fillId="5" borderId="2" xfId="0" applyFont="1" applyFill="1" applyBorder="1" applyAlignment="1">
      <alignment horizontal="left"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12" fillId="13" borderId="7" xfId="0" applyFont="1" applyFill="1" applyBorder="1" applyAlignment="1" applyProtection="1">
      <alignment horizontal="left" vertical="center"/>
    </xf>
    <xf numFmtId="0" fontId="12" fillId="13" borderId="21" xfId="0" applyFont="1" applyFill="1" applyBorder="1" applyAlignment="1" applyProtection="1">
      <alignment horizontal="left" vertical="center"/>
    </xf>
    <xf numFmtId="0" fontId="12" fillId="13" borderId="6" xfId="0" applyFont="1" applyFill="1" applyBorder="1" applyAlignment="1" applyProtection="1">
      <alignment horizontal="left" vertical="center"/>
    </xf>
    <xf numFmtId="0" fontId="12" fillId="13" borderId="8" xfId="0" applyFont="1" applyFill="1" applyBorder="1" applyAlignment="1" applyProtection="1">
      <alignment horizontal="left" vertical="center"/>
    </xf>
    <xf numFmtId="0" fontId="12" fillId="13" borderId="20" xfId="0" applyFont="1" applyFill="1" applyBorder="1" applyAlignment="1" applyProtection="1">
      <alignment horizontal="left" vertical="center"/>
    </xf>
    <xf numFmtId="0" fontId="12" fillId="13" borderId="22" xfId="0" applyFont="1" applyFill="1" applyBorder="1" applyAlignment="1" applyProtection="1">
      <alignment horizontal="left" vertical="center"/>
    </xf>
    <xf numFmtId="0" fontId="17" fillId="8" borderId="0" xfId="0" applyFont="1" applyFill="1" applyAlignment="1" applyProtection="1">
      <alignment horizontal="left"/>
    </xf>
    <xf numFmtId="0" fontId="7" fillId="5" borderId="33" xfId="0" applyFont="1" applyFill="1" applyBorder="1" applyAlignment="1" applyProtection="1">
      <alignment horizontal="left" vertical="top"/>
      <protection locked="0"/>
    </xf>
    <xf numFmtId="0" fontId="7" fillId="5" borderId="34" xfId="0" applyFont="1" applyFill="1" applyBorder="1" applyAlignment="1" applyProtection="1">
      <alignment horizontal="left" vertical="top"/>
      <protection locked="0"/>
    </xf>
    <xf numFmtId="0" fontId="7" fillId="5" borderId="40" xfId="0" applyFont="1" applyFill="1" applyBorder="1" applyAlignment="1" applyProtection="1">
      <alignment horizontal="left" vertical="top"/>
      <protection locked="0"/>
    </xf>
    <xf numFmtId="0" fontId="7" fillId="5" borderId="41" xfId="0" applyFont="1" applyFill="1" applyBorder="1" applyAlignment="1" applyProtection="1">
      <alignment horizontal="left" vertical="top"/>
      <protection locked="0"/>
    </xf>
    <xf numFmtId="0" fontId="7" fillId="5" borderId="3" xfId="0" applyFont="1" applyFill="1" applyBorder="1" applyAlignment="1" applyProtection="1">
      <alignment horizontal="left" vertical="top"/>
      <protection locked="0"/>
    </xf>
    <xf numFmtId="0" fontId="7" fillId="5" borderId="4" xfId="0" applyFont="1" applyFill="1" applyBorder="1" applyAlignment="1" applyProtection="1">
      <alignment horizontal="left" vertical="top"/>
      <protection locked="0"/>
    </xf>
    <xf numFmtId="166" fontId="1" fillId="3" borderId="30" xfId="0" applyNumberFormat="1" applyFont="1" applyFill="1" applyBorder="1" applyAlignment="1" applyProtection="1">
      <alignment horizontal="center"/>
    </xf>
    <xf numFmtId="166" fontId="1" fillId="3" borderId="26" xfId="0" applyNumberFormat="1" applyFont="1" applyFill="1" applyBorder="1" applyAlignment="1" applyProtection="1">
      <alignment horizontal="center"/>
    </xf>
    <xf numFmtId="0" fontId="3" fillId="4" borderId="9" xfId="0" applyFont="1" applyFill="1" applyBorder="1" applyAlignment="1" applyProtection="1">
      <alignment horizontal="center" wrapText="1"/>
    </xf>
    <xf numFmtId="0" fontId="3" fillId="4" borderId="4" xfId="0" applyFont="1" applyFill="1" applyBorder="1" applyAlignment="1" applyProtection="1">
      <alignment horizontal="center" wrapText="1"/>
    </xf>
    <xf numFmtId="166" fontId="1" fillId="5" borderId="20" xfId="0" applyNumberFormat="1" applyFont="1" applyFill="1" applyBorder="1" applyAlignment="1" applyProtection="1">
      <alignment horizontal="center"/>
      <protection locked="0"/>
    </xf>
    <xf numFmtId="166" fontId="1" fillId="5" borderId="22" xfId="0" applyNumberFormat="1" applyFont="1" applyFill="1" applyBorder="1" applyAlignment="1" applyProtection="1">
      <alignment horizontal="center"/>
      <protection locked="0"/>
    </xf>
    <xf numFmtId="0" fontId="22" fillId="3" borderId="1" xfId="0" applyFont="1" applyFill="1" applyBorder="1" applyAlignment="1" applyProtection="1">
      <alignment horizontal="right" vertical="top" wrapText="1"/>
    </xf>
    <xf numFmtId="0" fontId="22" fillId="3" borderId="9" xfId="0" applyFont="1" applyFill="1" applyBorder="1" applyAlignment="1" applyProtection="1">
      <alignment horizontal="right" vertical="top" wrapText="1"/>
    </xf>
    <xf numFmtId="0" fontId="7" fillId="5" borderId="10" xfId="1" applyFont="1" applyFill="1" applyBorder="1" applyAlignment="1" applyProtection="1">
      <alignment horizontal="left" vertical="top"/>
      <protection locked="0"/>
    </xf>
    <xf numFmtId="0" fontId="4" fillId="13" borderId="3" xfId="0" applyFont="1" applyFill="1" applyBorder="1" applyAlignment="1" applyProtection="1">
      <alignment horizontal="left"/>
    </xf>
    <xf numFmtId="0" fontId="4" fillId="13" borderId="4" xfId="0" applyFont="1" applyFill="1" applyBorder="1" applyAlignment="1" applyProtection="1">
      <alignment horizontal="left"/>
    </xf>
    <xf numFmtId="0" fontId="6" fillId="3" borderId="0" xfId="0" applyFont="1" applyFill="1" applyBorder="1" applyAlignment="1" applyProtection="1">
      <alignment horizontal="left" vertical="top"/>
      <protection locked="0"/>
    </xf>
    <xf numFmtId="0" fontId="7" fillId="3" borderId="0" xfId="1" applyFont="1" applyFill="1" applyBorder="1" applyAlignment="1" applyProtection="1">
      <alignment horizontal="left" vertical="top"/>
      <protection locked="0"/>
    </xf>
    <xf numFmtId="164" fontId="1" fillId="3" borderId="30" xfId="0" applyNumberFormat="1" applyFont="1" applyFill="1" applyBorder="1" applyProtection="1"/>
    <xf numFmtId="164" fontId="1" fillId="3" borderId="26" xfId="0" applyNumberFormat="1" applyFont="1" applyFill="1" applyBorder="1" applyProtection="1"/>
    <xf numFmtId="1" fontId="1" fillId="5" borderId="20" xfId="0" applyNumberFormat="1" applyFont="1" applyFill="1" applyBorder="1" applyAlignment="1" applyProtection="1">
      <alignment horizontal="center"/>
      <protection locked="0"/>
    </xf>
    <xf numFmtId="1" fontId="1" fillId="5" borderId="22" xfId="0" applyNumberFormat="1" applyFont="1" applyFill="1" applyBorder="1" applyAlignment="1" applyProtection="1">
      <alignment horizontal="center"/>
      <protection locked="0"/>
    </xf>
    <xf numFmtId="0" fontId="12" fillId="13" borderId="7" xfId="0" applyFont="1" applyFill="1" applyBorder="1" applyAlignment="1">
      <alignment horizontal="center"/>
    </xf>
    <xf numFmtId="0" fontId="12" fillId="13" borderId="6" xfId="0" applyFont="1" applyFill="1" applyBorder="1" applyAlignment="1">
      <alignment horizontal="center"/>
    </xf>
    <xf numFmtId="0" fontId="12" fillId="13" borderId="8" xfId="0" applyFont="1" applyFill="1" applyBorder="1" applyAlignment="1">
      <alignment horizontal="center"/>
    </xf>
    <xf numFmtId="0" fontId="23" fillId="10" borderId="20" xfId="0" applyFont="1" applyFill="1" applyBorder="1" applyAlignment="1" applyProtection="1">
      <alignment horizontal="left" vertical="center" wrapText="1"/>
    </xf>
    <xf numFmtId="0" fontId="23" fillId="10" borderId="21" xfId="0" applyFont="1" applyFill="1" applyBorder="1" applyAlignment="1" applyProtection="1">
      <alignment horizontal="left" vertical="center" wrapText="1"/>
    </xf>
    <xf numFmtId="0" fontId="23" fillId="10" borderId="22" xfId="0" applyFont="1" applyFill="1" applyBorder="1" applyAlignment="1" applyProtection="1">
      <alignment horizontal="left" vertical="center" wrapText="1"/>
    </xf>
    <xf numFmtId="0" fontId="42" fillId="9" borderId="20" xfId="0" applyFont="1" applyFill="1" applyBorder="1" applyAlignment="1" applyProtection="1">
      <alignment horizontal="center" vertical="center" wrapText="1"/>
    </xf>
    <xf numFmtId="0" fontId="42" fillId="9" borderId="21" xfId="0" applyFont="1" applyFill="1" applyBorder="1" applyAlignment="1" applyProtection="1">
      <alignment horizontal="center" vertical="center" wrapText="1"/>
    </xf>
    <xf numFmtId="0" fontId="42" fillId="9" borderId="22" xfId="0" applyFont="1" applyFill="1" applyBorder="1" applyAlignment="1" applyProtection="1">
      <alignment horizontal="center" vertical="center" wrapText="1"/>
    </xf>
    <xf numFmtId="0" fontId="44" fillId="5" borderId="67" xfId="3" applyFill="1" applyBorder="1" applyAlignment="1">
      <alignment horizontal="left" vertical="top" wrapText="1"/>
    </xf>
    <xf numFmtId="0" fontId="44" fillId="5" borderId="74" xfId="3" applyFill="1" applyBorder="1" applyAlignment="1">
      <alignment horizontal="left" vertical="top" wrapText="1"/>
    </xf>
    <xf numFmtId="0" fontId="1" fillId="5" borderId="0"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67" xfId="0" applyFont="1" applyFill="1" applyBorder="1" applyAlignment="1">
      <alignment horizontal="left" vertical="top" wrapText="1"/>
    </xf>
    <xf numFmtId="0" fontId="1" fillId="5" borderId="74" xfId="0" applyFont="1" applyFill="1" applyBorder="1" applyAlignment="1">
      <alignment horizontal="left" vertical="top" wrapText="1"/>
    </xf>
    <xf numFmtId="0" fontId="1" fillId="5" borderId="68" xfId="0" applyFont="1" applyFill="1" applyBorder="1" applyAlignment="1">
      <alignment horizontal="left" vertical="top" wrapText="1"/>
    </xf>
    <xf numFmtId="0" fontId="1" fillId="5" borderId="75" xfId="0" applyFont="1" applyFill="1" applyBorder="1" applyAlignment="1">
      <alignment horizontal="left" vertical="top" wrapText="1"/>
    </xf>
    <xf numFmtId="0" fontId="44" fillId="5" borderId="71" xfId="3" applyFill="1" applyBorder="1" applyAlignment="1">
      <alignment horizontal="left" vertical="top" wrapText="1"/>
    </xf>
    <xf numFmtId="0" fontId="44" fillId="5" borderId="77" xfId="3" applyFill="1" applyBorder="1" applyAlignment="1">
      <alignment horizontal="left" vertical="top" wrapText="1"/>
    </xf>
    <xf numFmtId="0" fontId="1" fillId="5" borderId="72" xfId="0" applyFont="1" applyFill="1" applyBorder="1" applyAlignment="1">
      <alignment horizontal="left" vertical="top" wrapText="1"/>
    </xf>
    <xf numFmtId="0" fontId="1" fillId="5" borderId="73" xfId="0" applyFont="1" applyFill="1" applyBorder="1" applyAlignment="1">
      <alignment horizontal="left" vertical="top" wrapText="1"/>
    </xf>
    <xf numFmtId="0" fontId="3" fillId="13" borderId="20" xfId="0" applyFont="1" applyFill="1" applyBorder="1" applyAlignment="1" applyProtection="1">
      <alignment horizontal="left" vertical="center" wrapText="1"/>
    </xf>
    <xf numFmtId="0" fontId="3" fillId="13" borderId="21" xfId="0" applyFont="1" applyFill="1" applyBorder="1" applyAlignment="1" applyProtection="1">
      <alignment horizontal="left" vertical="center" wrapText="1"/>
    </xf>
    <xf numFmtId="0" fontId="3" fillId="13" borderId="22" xfId="0" applyFont="1" applyFill="1" applyBorder="1" applyAlignment="1" applyProtection="1">
      <alignment horizontal="left" vertical="center" wrapText="1"/>
    </xf>
    <xf numFmtId="0" fontId="31" fillId="10" borderId="7" xfId="0" applyFont="1" applyFill="1" applyBorder="1" applyAlignment="1" applyProtection="1">
      <alignment horizontal="left" vertical="center" wrapText="1"/>
    </xf>
    <xf numFmtId="0" fontId="31" fillId="10" borderId="6" xfId="0" applyFont="1" applyFill="1" applyBorder="1" applyAlignment="1" applyProtection="1">
      <alignment horizontal="left" vertical="center" wrapText="1"/>
    </xf>
    <xf numFmtId="0" fontId="31" fillId="10" borderId="8" xfId="0" applyFont="1" applyFill="1" applyBorder="1" applyAlignment="1" applyProtection="1">
      <alignment horizontal="left" vertical="center"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78" xfId="0" applyFont="1" applyBorder="1" applyAlignment="1">
      <alignment horizontal="left" vertical="top" wrapText="1"/>
    </xf>
    <xf numFmtId="0" fontId="1" fillId="0" borderId="69" xfId="0" applyFont="1" applyBorder="1" applyAlignment="1">
      <alignment horizontal="left" vertical="top" wrapText="1"/>
    </xf>
    <xf numFmtId="0" fontId="44" fillId="5" borderId="0" xfId="3" applyFill="1" applyBorder="1" applyAlignment="1" applyProtection="1">
      <alignment horizontal="left"/>
    </xf>
    <xf numFmtId="0" fontId="44" fillId="5" borderId="2" xfId="3" applyFill="1" applyBorder="1" applyAlignment="1" applyProtection="1">
      <alignment horizontal="left"/>
    </xf>
    <xf numFmtId="0" fontId="44" fillId="5" borderId="0" xfId="3" applyFill="1" applyBorder="1" applyAlignment="1">
      <alignment horizontal="left" vertical="top" wrapText="1"/>
    </xf>
    <xf numFmtId="0" fontId="44" fillId="5" borderId="2" xfId="3" applyFill="1" applyBorder="1" applyAlignment="1">
      <alignment horizontal="left" vertical="top" wrapText="1"/>
    </xf>
    <xf numFmtId="0" fontId="44" fillId="5" borderId="68" xfId="3" applyFill="1" applyBorder="1" applyAlignment="1">
      <alignment horizontal="left" vertical="top" wrapText="1"/>
    </xf>
    <xf numFmtId="0" fontId="44" fillId="5" borderId="75" xfId="3" applyFill="1" applyBorder="1" applyAlignment="1">
      <alignment horizontal="left" vertical="top" wrapText="1"/>
    </xf>
    <xf numFmtId="0" fontId="44" fillId="5" borderId="70" xfId="3" applyFill="1" applyBorder="1" applyAlignment="1">
      <alignment horizontal="left" vertical="top" wrapText="1"/>
    </xf>
    <xf numFmtId="0" fontId="44" fillId="5" borderId="76" xfId="3" applyFill="1" applyBorder="1" applyAlignment="1">
      <alignment horizontal="left" vertical="top" wrapText="1"/>
    </xf>
    <xf numFmtId="0" fontId="3" fillId="4" borderId="2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0" fontId="7" fillId="5" borderId="33" xfId="0" applyFont="1" applyFill="1" applyBorder="1" applyAlignment="1" applyProtection="1">
      <alignment horizontal="left" vertical="top" wrapText="1"/>
      <protection locked="0"/>
    </xf>
    <xf numFmtId="164" fontId="1" fillId="3" borderId="30" xfId="0" applyNumberFormat="1" applyFont="1" applyFill="1" applyBorder="1" applyAlignment="1" applyProtection="1">
      <alignment horizontal="center"/>
    </xf>
    <xf numFmtId="164" fontId="1" fillId="3" borderId="26" xfId="0" applyNumberFormat="1" applyFont="1" applyFill="1" applyBorder="1" applyAlignment="1" applyProtection="1">
      <alignment horizontal="center"/>
    </xf>
    <xf numFmtId="0" fontId="21" fillId="5" borderId="33" xfId="0" applyFont="1" applyFill="1" applyBorder="1" applyAlignment="1" applyProtection="1">
      <alignment horizontal="left" vertical="top" wrapText="1"/>
      <protection locked="0"/>
    </xf>
    <xf numFmtId="0" fontId="21" fillId="5" borderId="34" xfId="0" applyFont="1" applyFill="1" applyBorder="1" applyAlignment="1" applyProtection="1">
      <alignment horizontal="left" vertical="top"/>
      <protection locked="0"/>
    </xf>
    <xf numFmtId="0" fontId="21" fillId="5" borderId="40" xfId="0" applyFont="1" applyFill="1" applyBorder="1" applyAlignment="1" applyProtection="1">
      <alignment horizontal="left" vertical="top"/>
      <protection locked="0"/>
    </xf>
    <xf numFmtId="0" fontId="21" fillId="5" borderId="41" xfId="0" applyFont="1" applyFill="1" applyBorder="1" applyAlignment="1" applyProtection="1">
      <alignment horizontal="left" vertical="top"/>
      <protection locked="0"/>
    </xf>
    <xf numFmtId="0" fontId="21" fillId="5" borderId="3" xfId="0" applyFont="1" applyFill="1" applyBorder="1" applyAlignment="1" applyProtection="1">
      <alignment horizontal="left" vertical="top"/>
      <protection locked="0"/>
    </xf>
    <xf numFmtId="0" fontId="21" fillId="5" borderId="4" xfId="0" applyFont="1" applyFill="1" applyBorder="1" applyAlignment="1" applyProtection="1">
      <alignment horizontal="left" vertical="top"/>
      <protection locked="0"/>
    </xf>
    <xf numFmtId="0" fontId="6" fillId="3" borderId="81" xfId="0" applyFont="1" applyFill="1" applyBorder="1" applyAlignment="1" applyProtection="1">
      <alignment horizontal="left" vertical="top" readingOrder="1"/>
      <protection locked="0"/>
    </xf>
    <xf numFmtId="0" fontId="6" fillId="3" borderId="0" xfId="0" applyFont="1" applyFill="1" applyBorder="1" applyAlignment="1" applyProtection="1">
      <alignment horizontal="left" vertical="top" readingOrder="1"/>
      <protection locked="0"/>
    </xf>
    <xf numFmtId="0" fontId="6" fillId="3" borderId="82" xfId="0" applyFont="1" applyFill="1" applyBorder="1" applyAlignment="1" applyProtection="1">
      <alignment horizontal="left" vertical="top" readingOrder="1"/>
      <protection locked="0"/>
    </xf>
    <xf numFmtId="0" fontId="6" fillId="3" borderId="36" xfId="0" applyFont="1" applyFill="1" applyBorder="1" applyAlignment="1" applyProtection="1">
      <alignment horizontal="left" vertical="top" readingOrder="1"/>
      <protection locked="0"/>
    </xf>
  </cellXfs>
  <cellStyles count="6">
    <cellStyle name="Currency" xfId="5" builtinId="4"/>
    <cellStyle name="Hyperlink" xfId="3" builtinId="8"/>
    <cellStyle name="Input" xfId="1" builtinId="20"/>
    <cellStyle name="Normal" xfId="0" builtinId="0"/>
    <cellStyle name="Normal 2" xfId="4"/>
    <cellStyle name="Percent" xfId="2" builtinId="5"/>
  </cellStyles>
  <dxfs count="0"/>
  <tableStyles count="0" defaultTableStyle="TableStyleMedium2" defaultPivotStyle="PivotStyleLight16"/>
  <colors>
    <mruColors>
      <color rgb="FF9BBB59"/>
      <color rgb="FFCFDEB0"/>
      <color rgb="FFFFFF66"/>
      <color rgb="FF607731"/>
      <color rgb="FFFFFF99"/>
      <color rgb="FF366092"/>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2"/>
  <c:chart>
    <c:autoTitleDeleted val="1"/>
    <c:view3D>
      <c:rAngAx val="1"/>
    </c:view3D>
    <c:floor>
      <c:spPr>
        <a:solidFill>
          <a:schemeClr val="accent3">
            <a:lumMod val="40000"/>
            <a:lumOff val="60000"/>
          </a:schemeClr>
        </a:solidFill>
      </c:spPr>
    </c:floor>
    <c:sideWall>
      <c:spPr>
        <a:solidFill>
          <a:schemeClr val="accent3">
            <a:lumMod val="40000"/>
            <a:lumOff val="60000"/>
          </a:schemeClr>
        </a:solidFill>
      </c:spPr>
    </c:sideWall>
    <c:backWall>
      <c:spPr>
        <a:solidFill>
          <a:schemeClr val="accent3">
            <a:lumMod val="40000"/>
            <a:lumOff val="60000"/>
          </a:schemeClr>
        </a:solidFill>
      </c:spPr>
    </c:backWall>
    <c:plotArea>
      <c:layout/>
      <c:bar3DChart>
        <c:barDir val="col"/>
        <c:grouping val="clustered"/>
        <c:ser>
          <c:idx val="0"/>
          <c:order val="0"/>
          <c:tx>
            <c:strRef>
              <c:f>'Summary Est. Cost Benefit'!$C$12</c:f>
              <c:strCache>
                <c:ptCount val="1"/>
                <c:pt idx="0">
                  <c:v>Est. Total Building Deconstruction Project Cost (Est. Deconstruction Project Cost - Est Total Material Value)</c:v>
                </c:pt>
              </c:strCache>
            </c:strRef>
          </c:tx>
          <c:cat>
            <c:strRef>
              <c:f>'Summary Est. Cost Benefit'!$B$13:$B$18</c:f>
              <c:strCache>
                <c:ptCount val="6"/>
                <c:pt idx="0">
                  <c:v>Building A</c:v>
                </c:pt>
                <c:pt idx="1">
                  <c:v>Building B</c:v>
                </c:pt>
                <c:pt idx="2">
                  <c:v>Building C</c:v>
                </c:pt>
                <c:pt idx="3">
                  <c:v>Building D</c:v>
                </c:pt>
                <c:pt idx="4">
                  <c:v>Building E</c:v>
                </c:pt>
                <c:pt idx="5">
                  <c:v>All Buildings</c:v>
                </c:pt>
              </c:strCache>
            </c:strRef>
          </c:cat>
          <c:val>
            <c:numRef>
              <c:f>'Summary Est. Cost Benefit'!$C$13:$C$18</c:f>
              <c:numCache>
                <c:formatCode>"$"#,##0</c:formatCode>
                <c:ptCount val="6"/>
                <c:pt idx="0">
                  <c:v>0</c:v>
                </c:pt>
                <c:pt idx="1">
                  <c:v>0</c:v>
                </c:pt>
                <c:pt idx="2">
                  <c:v>0</c:v>
                </c:pt>
                <c:pt idx="3">
                  <c:v>0</c:v>
                </c:pt>
                <c:pt idx="4">
                  <c:v>0</c:v>
                </c:pt>
                <c:pt idx="5">
                  <c:v>0</c:v>
                </c:pt>
              </c:numCache>
            </c:numRef>
          </c:val>
        </c:ser>
        <c:ser>
          <c:idx val="1"/>
          <c:order val="1"/>
          <c:tx>
            <c:strRef>
              <c:f>'Summary Est. Cost Benefit'!$D$12</c:f>
              <c:strCache>
                <c:ptCount val="1"/>
                <c:pt idx="0">
                  <c:v>Estimated Total Cost without Building Deconstruction</c:v>
                </c:pt>
              </c:strCache>
            </c:strRef>
          </c:tx>
          <c:cat>
            <c:strRef>
              <c:f>'Summary Est. Cost Benefit'!$B$13:$B$18</c:f>
              <c:strCache>
                <c:ptCount val="6"/>
                <c:pt idx="0">
                  <c:v>Building A</c:v>
                </c:pt>
                <c:pt idx="1">
                  <c:v>Building B</c:v>
                </c:pt>
                <c:pt idx="2">
                  <c:v>Building C</c:v>
                </c:pt>
                <c:pt idx="3">
                  <c:v>Building D</c:v>
                </c:pt>
                <c:pt idx="4">
                  <c:v>Building E</c:v>
                </c:pt>
                <c:pt idx="5">
                  <c:v>All Buildings</c:v>
                </c:pt>
              </c:strCache>
            </c:strRef>
          </c:cat>
          <c:val>
            <c:numRef>
              <c:f>'Summary Est. Cost Benefit'!$D$13:$D$18</c:f>
              <c:numCache>
                <c:formatCode>"$"#,##0</c:formatCode>
                <c:ptCount val="6"/>
                <c:pt idx="0">
                  <c:v>0</c:v>
                </c:pt>
                <c:pt idx="1">
                  <c:v>0</c:v>
                </c:pt>
                <c:pt idx="2">
                  <c:v>0</c:v>
                </c:pt>
                <c:pt idx="3">
                  <c:v>0</c:v>
                </c:pt>
                <c:pt idx="4">
                  <c:v>0</c:v>
                </c:pt>
                <c:pt idx="5">
                  <c:v>0</c:v>
                </c:pt>
              </c:numCache>
            </c:numRef>
          </c:val>
        </c:ser>
        <c:ser>
          <c:idx val="2"/>
          <c:order val="2"/>
          <c:tx>
            <c:strRef>
              <c:f>'Summary Est. Cost Benefit'!$E$12</c:f>
              <c:strCache>
                <c:ptCount val="1"/>
                <c:pt idx="0">
                  <c:v>Estimated Benefit or Cost Savings (If estimated Deconstruction cost is equal to or less than disposal cost)</c:v>
                </c:pt>
              </c:strCache>
            </c:strRef>
          </c:tx>
          <c:spPr>
            <a:solidFill>
              <a:schemeClr val="tx1"/>
            </a:solidFill>
          </c:spPr>
          <c:cat>
            <c:strRef>
              <c:f>'Summary Est. Cost Benefit'!$B$13:$B$18</c:f>
              <c:strCache>
                <c:ptCount val="6"/>
                <c:pt idx="0">
                  <c:v>Building A</c:v>
                </c:pt>
                <c:pt idx="1">
                  <c:v>Building B</c:v>
                </c:pt>
                <c:pt idx="2">
                  <c:v>Building C</c:v>
                </c:pt>
                <c:pt idx="3">
                  <c:v>Building D</c:v>
                </c:pt>
                <c:pt idx="4">
                  <c:v>Building E</c:v>
                </c:pt>
                <c:pt idx="5">
                  <c:v>All Buildings</c:v>
                </c:pt>
              </c:strCache>
            </c:strRef>
          </c:cat>
          <c:val>
            <c:numRef>
              <c:f>'Summary Est. Cost Benefit'!$E$13:$E$18</c:f>
              <c:numCache>
                <c:formatCode>"$"#,##0</c:formatCode>
                <c:ptCount val="6"/>
                <c:pt idx="0">
                  <c:v>0</c:v>
                </c:pt>
                <c:pt idx="1">
                  <c:v>0</c:v>
                </c:pt>
                <c:pt idx="2">
                  <c:v>0</c:v>
                </c:pt>
                <c:pt idx="3">
                  <c:v>0</c:v>
                </c:pt>
                <c:pt idx="4">
                  <c:v>0</c:v>
                </c:pt>
                <c:pt idx="5">
                  <c:v>0</c:v>
                </c:pt>
              </c:numCache>
            </c:numRef>
          </c:val>
        </c:ser>
        <c:dLbls/>
        <c:shape val="box"/>
        <c:axId val="103426688"/>
        <c:axId val="103436672"/>
        <c:axId val="0"/>
      </c:bar3DChart>
      <c:catAx>
        <c:axId val="103426688"/>
        <c:scaling>
          <c:orientation val="minMax"/>
        </c:scaling>
        <c:axPos val="b"/>
        <c:tickLblPos val="nextTo"/>
        <c:txPr>
          <a:bodyPr/>
          <a:lstStyle/>
          <a:p>
            <a:pPr>
              <a:defRPr sz="1200" baseline="0"/>
            </a:pPr>
            <a:endParaRPr lang="en-US"/>
          </a:p>
        </c:txPr>
        <c:crossAx val="103436672"/>
        <c:crosses val="autoZero"/>
        <c:auto val="1"/>
        <c:lblAlgn val="ctr"/>
        <c:lblOffset val="100"/>
      </c:catAx>
      <c:valAx>
        <c:axId val="103436672"/>
        <c:scaling>
          <c:orientation val="minMax"/>
        </c:scaling>
        <c:axPos val="l"/>
        <c:majorGridlines/>
        <c:numFmt formatCode="&quot;$&quot;#,##0" sourceLinked="1"/>
        <c:tickLblPos val="nextTo"/>
        <c:crossAx val="103426688"/>
        <c:crosses val="autoZero"/>
        <c:crossBetween val="between"/>
      </c:valAx>
      <c:spPr>
        <a:solidFill>
          <a:srgbClr val="607731"/>
        </a:solidFill>
      </c:spPr>
    </c:plotArea>
    <c:legend>
      <c:legendPos val="b"/>
      <c:layout/>
    </c:legend>
    <c:plotVisOnly val="1"/>
    <c:dispBlanksAs val="gap"/>
  </c:chart>
  <c:spPr>
    <a:solidFill>
      <a:srgbClr val="607731"/>
    </a:solidFill>
  </c:spPr>
  <c:printSettings>
    <c:headerFooter/>
    <c:pageMargins b="0.75000000000000044" l="0.7000000000000004" r="0.7000000000000004" t="0.75000000000000044" header="0.30000000000000021" footer="0.30000000000000021"/>
    <c:pageSetup/>
  </c:printSettings>
</c:chartSpace>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9F10F35-86D4-49CC-87F1-4044B0107B7E}" type="doc">
      <dgm:prSet loTypeId="urn:microsoft.com/office/officeart/2005/8/layout/chevron2" loCatId="process" qsTypeId="urn:microsoft.com/office/officeart/2005/8/quickstyle/3d1" qsCatId="3D" csTypeId="urn:microsoft.com/office/officeart/2005/8/colors/accent3_2" csCatId="accent3" phldr="1"/>
      <dgm:spPr/>
      <dgm:t>
        <a:bodyPr/>
        <a:lstStyle/>
        <a:p>
          <a:endParaRPr lang="en-US"/>
        </a:p>
      </dgm:t>
    </dgm:pt>
    <dgm:pt modelId="{26C25C96-BF9B-45E4-9C65-1D9A84F0B014}">
      <dgm:prSet phldrT="[Text]"/>
      <dgm:spPr/>
      <dgm:t>
        <a:bodyPr/>
        <a:lstStyle/>
        <a:p>
          <a:r>
            <a:rPr lang="en-US"/>
            <a:t>Step 3</a:t>
          </a:r>
        </a:p>
      </dgm:t>
    </dgm:pt>
    <dgm:pt modelId="{00F23B6A-D593-4E9B-AFBC-8CA1E5E87A65}" type="parTrans" cxnId="{8AAE1DC5-0840-4469-8D05-AD97A83A84D8}">
      <dgm:prSet/>
      <dgm:spPr/>
      <dgm:t>
        <a:bodyPr/>
        <a:lstStyle/>
        <a:p>
          <a:endParaRPr lang="en-US"/>
        </a:p>
      </dgm:t>
    </dgm:pt>
    <dgm:pt modelId="{1BCD7EC9-680C-4721-A16B-D2250100104C}" type="sibTrans" cxnId="{8AAE1DC5-0840-4469-8D05-AD97A83A84D8}">
      <dgm:prSet/>
      <dgm:spPr/>
      <dgm:t>
        <a:bodyPr/>
        <a:lstStyle/>
        <a:p>
          <a:endParaRPr lang="en-US"/>
        </a:p>
      </dgm:t>
    </dgm:pt>
    <dgm:pt modelId="{08BE307A-607E-4203-A776-2C1841EBC5F6}">
      <dgm:prSet phldrT="[Text]" custT="1"/>
      <dgm:spPr/>
      <dgm:t>
        <a:bodyPr/>
        <a:lstStyle/>
        <a:p>
          <a:r>
            <a:rPr lang="en-US" sz="1200" b="0">
              <a:latin typeface="Arial Narrow" pitchFamily="34" charset="0"/>
            </a:rPr>
            <a:t>Estimating Avoided Disposal and Transportation Costs with Building Deconstruction and Material Recovery</a:t>
          </a:r>
        </a:p>
      </dgm:t>
    </dgm:pt>
    <dgm:pt modelId="{07FA489B-3905-464F-917F-5D0DDC275FA7}" type="parTrans" cxnId="{DA6A4F07-7952-4796-8E50-A5BA8704C2DF}">
      <dgm:prSet/>
      <dgm:spPr/>
      <dgm:t>
        <a:bodyPr/>
        <a:lstStyle/>
        <a:p>
          <a:endParaRPr lang="en-US"/>
        </a:p>
      </dgm:t>
    </dgm:pt>
    <dgm:pt modelId="{584B5D94-74BD-4338-A2A5-D5D04B4712C6}" type="sibTrans" cxnId="{DA6A4F07-7952-4796-8E50-A5BA8704C2DF}">
      <dgm:prSet/>
      <dgm:spPr/>
      <dgm:t>
        <a:bodyPr/>
        <a:lstStyle/>
        <a:p>
          <a:endParaRPr lang="en-US"/>
        </a:p>
      </dgm:t>
    </dgm:pt>
    <dgm:pt modelId="{D215C691-B84C-4924-9335-8F5AB03D75F5}">
      <dgm:prSet phldrT="[Text]"/>
      <dgm:spPr/>
      <dgm:t>
        <a:bodyPr/>
        <a:lstStyle/>
        <a:p>
          <a:r>
            <a:rPr lang="en-US"/>
            <a:t>Step 4</a:t>
          </a:r>
        </a:p>
      </dgm:t>
    </dgm:pt>
    <dgm:pt modelId="{308F8742-F6D4-4F5A-8AC5-29E506F288B8}" type="parTrans" cxnId="{1008A046-F93D-4344-8229-789194D29227}">
      <dgm:prSet/>
      <dgm:spPr/>
      <dgm:t>
        <a:bodyPr/>
        <a:lstStyle/>
        <a:p>
          <a:endParaRPr lang="en-US"/>
        </a:p>
      </dgm:t>
    </dgm:pt>
    <dgm:pt modelId="{1E246609-26CA-483A-A422-49B9ACFE1798}" type="sibTrans" cxnId="{1008A046-F93D-4344-8229-789194D29227}">
      <dgm:prSet/>
      <dgm:spPr/>
      <dgm:t>
        <a:bodyPr/>
        <a:lstStyle/>
        <a:p>
          <a:endParaRPr lang="en-US"/>
        </a:p>
      </dgm:t>
    </dgm:pt>
    <dgm:pt modelId="{1500F7F1-139E-4523-894F-9B1BCE4D70EE}">
      <dgm:prSet phldrT="[Text]" custT="1"/>
      <dgm:spPr/>
      <dgm:t>
        <a:bodyPr/>
        <a:lstStyle/>
        <a:p>
          <a:r>
            <a:rPr lang="en-US" sz="1200" b="0">
              <a:latin typeface="Arial Narrow" pitchFamily="34" charset="0"/>
            </a:rPr>
            <a:t>Estimating Potential Total Cost without Building Deconstruction and Material Recovery</a:t>
          </a:r>
        </a:p>
      </dgm:t>
    </dgm:pt>
    <dgm:pt modelId="{599CBA91-06DE-4EA6-AFFF-E53D7114CCB6}" type="parTrans" cxnId="{F4AD427A-23AE-4B1C-B1D1-D9C735829FC8}">
      <dgm:prSet/>
      <dgm:spPr/>
      <dgm:t>
        <a:bodyPr/>
        <a:lstStyle/>
        <a:p>
          <a:endParaRPr lang="en-US"/>
        </a:p>
      </dgm:t>
    </dgm:pt>
    <dgm:pt modelId="{97E87656-324A-4744-AE92-52EBACB9B4C4}" type="sibTrans" cxnId="{F4AD427A-23AE-4B1C-B1D1-D9C735829FC8}">
      <dgm:prSet/>
      <dgm:spPr/>
      <dgm:t>
        <a:bodyPr/>
        <a:lstStyle/>
        <a:p>
          <a:endParaRPr lang="en-US"/>
        </a:p>
      </dgm:t>
    </dgm:pt>
    <dgm:pt modelId="{6A2F8638-43BE-4D06-8F60-F086313C579D}">
      <dgm:prSet phldrT="[Text]"/>
      <dgm:spPr/>
      <dgm:t>
        <a:bodyPr/>
        <a:lstStyle/>
        <a:p>
          <a:r>
            <a:rPr lang="en-US"/>
            <a:t>Step 5</a:t>
          </a:r>
        </a:p>
      </dgm:t>
    </dgm:pt>
    <dgm:pt modelId="{10F713BF-BAC5-48F4-A7DF-2842824287D4}" type="parTrans" cxnId="{3A0939C0-2C92-4163-9DDF-5E7449BCD248}">
      <dgm:prSet/>
      <dgm:spPr/>
      <dgm:t>
        <a:bodyPr/>
        <a:lstStyle/>
        <a:p>
          <a:endParaRPr lang="en-US"/>
        </a:p>
      </dgm:t>
    </dgm:pt>
    <dgm:pt modelId="{8BCE35EC-9103-44FD-9E73-CC9D92E06A9A}" type="sibTrans" cxnId="{3A0939C0-2C92-4163-9DDF-5E7449BCD248}">
      <dgm:prSet/>
      <dgm:spPr/>
      <dgm:t>
        <a:bodyPr/>
        <a:lstStyle/>
        <a:p>
          <a:endParaRPr lang="en-US"/>
        </a:p>
      </dgm:t>
    </dgm:pt>
    <dgm:pt modelId="{39F43D86-DEBD-4B28-9185-2769BAF86886}">
      <dgm:prSet phldrT="[Text]" custT="1"/>
      <dgm:spPr/>
      <dgm:t>
        <a:bodyPr/>
        <a:lstStyle/>
        <a:p>
          <a:r>
            <a:rPr lang="en-US" sz="1200" b="0">
              <a:latin typeface="Arial Narrow" pitchFamily="34" charset="0"/>
            </a:rPr>
            <a:t>Calculating Potential Deconstruction and Material Recovery Project Cost or Benefit (Cost Savings)</a:t>
          </a:r>
        </a:p>
      </dgm:t>
    </dgm:pt>
    <dgm:pt modelId="{6828A923-0DFF-4C47-936A-A6F6CF07E837}" type="parTrans" cxnId="{5CAAFF72-A207-4013-BC4E-0614AA3358CB}">
      <dgm:prSet/>
      <dgm:spPr/>
      <dgm:t>
        <a:bodyPr/>
        <a:lstStyle/>
        <a:p>
          <a:endParaRPr lang="en-US"/>
        </a:p>
      </dgm:t>
    </dgm:pt>
    <dgm:pt modelId="{A6AE2DD2-1C33-4380-B91A-40EABE50DA05}" type="sibTrans" cxnId="{5CAAFF72-A207-4013-BC4E-0614AA3358CB}">
      <dgm:prSet/>
      <dgm:spPr/>
      <dgm:t>
        <a:bodyPr/>
        <a:lstStyle/>
        <a:p>
          <a:endParaRPr lang="en-US"/>
        </a:p>
      </dgm:t>
    </dgm:pt>
    <dgm:pt modelId="{A892F8BC-6D78-4761-84DC-DF57768A25D6}">
      <dgm:prSet/>
      <dgm:spPr/>
      <dgm:t>
        <a:bodyPr/>
        <a:lstStyle/>
        <a:p>
          <a:r>
            <a:rPr lang="en-US"/>
            <a:t>Step 1</a:t>
          </a:r>
        </a:p>
      </dgm:t>
    </dgm:pt>
    <dgm:pt modelId="{B14A247C-EAFF-4620-9C89-F758677BDDB2}" type="parTrans" cxnId="{CB675660-20AE-42D9-A1AA-53B53B2F934B}">
      <dgm:prSet/>
      <dgm:spPr/>
      <dgm:t>
        <a:bodyPr/>
        <a:lstStyle/>
        <a:p>
          <a:endParaRPr lang="en-US"/>
        </a:p>
      </dgm:t>
    </dgm:pt>
    <dgm:pt modelId="{24ED409F-8C56-4272-943E-A31133BE1EED}" type="sibTrans" cxnId="{CB675660-20AE-42D9-A1AA-53B53B2F934B}">
      <dgm:prSet/>
      <dgm:spPr/>
      <dgm:t>
        <a:bodyPr/>
        <a:lstStyle/>
        <a:p>
          <a:endParaRPr lang="en-US"/>
        </a:p>
      </dgm:t>
    </dgm:pt>
    <dgm:pt modelId="{D201D372-957D-4296-B6E2-96DCEDE70E8E}">
      <dgm:prSet/>
      <dgm:spPr/>
      <dgm:t>
        <a:bodyPr/>
        <a:lstStyle/>
        <a:p>
          <a:r>
            <a:rPr lang="en-US"/>
            <a:t>Step 2</a:t>
          </a:r>
        </a:p>
      </dgm:t>
    </dgm:pt>
    <dgm:pt modelId="{EE676EA1-BDED-4D9D-B724-5476EB79C431}" type="parTrans" cxnId="{3C179C72-1A33-4C25-B851-CB6C67F7B77E}">
      <dgm:prSet/>
      <dgm:spPr/>
      <dgm:t>
        <a:bodyPr/>
        <a:lstStyle/>
        <a:p>
          <a:endParaRPr lang="en-US"/>
        </a:p>
      </dgm:t>
    </dgm:pt>
    <dgm:pt modelId="{6DBD060E-819F-44D7-B842-D318ADD7CB85}" type="sibTrans" cxnId="{3C179C72-1A33-4C25-B851-CB6C67F7B77E}">
      <dgm:prSet/>
      <dgm:spPr/>
      <dgm:t>
        <a:bodyPr/>
        <a:lstStyle/>
        <a:p>
          <a:endParaRPr lang="en-US"/>
        </a:p>
      </dgm:t>
    </dgm:pt>
    <dgm:pt modelId="{363F508D-B3B4-4632-A7D4-636F06010CF2}">
      <dgm:prSet custT="1"/>
      <dgm:spPr/>
      <dgm:t>
        <a:bodyPr/>
        <a:lstStyle/>
        <a:p>
          <a:endParaRPr lang="en-US" sz="1200"/>
        </a:p>
      </dgm:t>
    </dgm:pt>
    <dgm:pt modelId="{E6B31B96-F5F4-4AF5-9553-98AFE19C5E39}" type="parTrans" cxnId="{8BC8ADE9-1755-4813-B9E6-A331B9D9638F}">
      <dgm:prSet/>
      <dgm:spPr/>
      <dgm:t>
        <a:bodyPr/>
        <a:lstStyle/>
        <a:p>
          <a:endParaRPr lang="en-US"/>
        </a:p>
      </dgm:t>
    </dgm:pt>
    <dgm:pt modelId="{284AF8E5-8220-4181-B358-5CBB0507607A}" type="sibTrans" cxnId="{8BC8ADE9-1755-4813-B9E6-A331B9D9638F}">
      <dgm:prSet/>
      <dgm:spPr/>
      <dgm:t>
        <a:bodyPr/>
        <a:lstStyle/>
        <a:p>
          <a:endParaRPr lang="en-US"/>
        </a:p>
      </dgm:t>
    </dgm:pt>
    <dgm:pt modelId="{A95CCEA2-A03F-4C67-9AE8-5317DCB80B1C}">
      <dgm:prSet custT="1"/>
      <dgm:spPr/>
      <dgm:t>
        <a:bodyPr/>
        <a:lstStyle/>
        <a:p>
          <a:r>
            <a:rPr lang="en-US" sz="1200" b="0">
              <a:latin typeface="Arial Narrow" pitchFamily="34" charset="0"/>
            </a:rPr>
            <a:t>Estimating Building Deconstruction with Materail Recovery  Project Costs</a:t>
          </a:r>
        </a:p>
      </dgm:t>
    </dgm:pt>
    <dgm:pt modelId="{62951AE8-ADF8-484D-850D-D54A6D0FF7D3}" type="parTrans" cxnId="{960760E2-7EA3-4259-AEC0-F255593041ED}">
      <dgm:prSet/>
      <dgm:spPr/>
      <dgm:t>
        <a:bodyPr/>
        <a:lstStyle/>
        <a:p>
          <a:endParaRPr lang="en-US"/>
        </a:p>
      </dgm:t>
    </dgm:pt>
    <dgm:pt modelId="{99EF3090-9D3A-4BD8-BF9C-508844CC1CE6}" type="sibTrans" cxnId="{960760E2-7EA3-4259-AEC0-F255593041ED}">
      <dgm:prSet/>
      <dgm:spPr/>
      <dgm:t>
        <a:bodyPr/>
        <a:lstStyle/>
        <a:p>
          <a:endParaRPr lang="en-US"/>
        </a:p>
      </dgm:t>
    </dgm:pt>
    <dgm:pt modelId="{C501791B-A3AD-4A13-94EA-553B10F1B3D2}">
      <dgm:prSet custT="1"/>
      <dgm:spPr/>
      <dgm:t>
        <a:bodyPr/>
        <a:lstStyle/>
        <a:p>
          <a:r>
            <a:rPr lang="en-US" sz="1200" b="0">
              <a:latin typeface="Arial Narrow" pitchFamily="34" charset="0"/>
            </a:rPr>
            <a:t>Estimating Value of Recoverable Building Materials</a:t>
          </a:r>
        </a:p>
      </dgm:t>
    </dgm:pt>
    <dgm:pt modelId="{F893002B-E9EB-49EA-951D-D438819C4DE2}" type="parTrans" cxnId="{4C8E912B-3C45-46CC-9607-67EA66AD0B81}">
      <dgm:prSet/>
      <dgm:spPr/>
      <dgm:t>
        <a:bodyPr/>
        <a:lstStyle/>
        <a:p>
          <a:endParaRPr lang="en-US"/>
        </a:p>
      </dgm:t>
    </dgm:pt>
    <dgm:pt modelId="{428A9722-B184-4E82-AE06-DAA3F12852C3}" type="sibTrans" cxnId="{4C8E912B-3C45-46CC-9607-67EA66AD0B81}">
      <dgm:prSet/>
      <dgm:spPr/>
      <dgm:t>
        <a:bodyPr/>
        <a:lstStyle/>
        <a:p>
          <a:endParaRPr lang="en-US"/>
        </a:p>
      </dgm:t>
    </dgm:pt>
    <dgm:pt modelId="{AC3D9646-6433-4041-A45F-B4D3188E6832}" type="pres">
      <dgm:prSet presAssocID="{29F10F35-86D4-49CC-87F1-4044B0107B7E}" presName="linearFlow" presStyleCnt="0">
        <dgm:presLayoutVars>
          <dgm:dir/>
          <dgm:animLvl val="lvl"/>
          <dgm:resizeHandles val="exact"/>
        </dgm:presLayoutVars>
      </dgm:prSet>
      <dgm:spPr/>
      <dgm:t>
        <a:bodyPr/>
        <a:lstStyle/>
        <a:p>
          <a:endParaRPr lang="en-US"/>
        </a:p>
      </dgm:t>
    </dgm:pt>
    <dgm:pt modelId="{174DA777-543B-460D-B130-F131E1661901}" type="pres">
      <dgm:prSet presAssocID="{A892F8BC-6D78-4761-84DC-DF57768A25D6}" presName="composite" presStyleCnt="0"/>
      <dgm:spPr/>
    </dgm:pt>
    <dgm:pt modelId="{7E1BCD9A-AF13-4DC8-91FA-9CCEA3CD5C31}" type="pres">
      <dgm:prSet presAssocID="{A892F8BC-6D78-4761-84DC-DF57768A25D6}" presName="parentText" presStyleLbl="alignNode1" presStyleIdx="0" presStyleCnt="5">
        <dgm:presLayoutVars>
          <dgm:chMax val="1"/>
          <dgm:bulletEnabled val="1"/>
        </dgm:presLayoutVars>
      </dgm:prSet>
      <dgm:spPr/>
      <dgm:t>
        <a:bodyPr/>
        <a:lstStyle/>
        <a:p>
          <a:endParaRPr lang="en-US"/>
        </a:p>
      </dgm:t>
    </dgm:pt>
    <dgm:pt modelId="{39D98AE2-BF33-4C6E-B234-86F09CB0AF0D}" type="pres">
      <dgm:prSet presAssocID="{A892F8BC-6D78-4761-84DC-DF57768A25D6}" presName="descendantText" presStyleLbl="alignAcc1" presStyleIdx="0" presStyleCnt="5" custLinFactNeighborX="0" custLinFactNeighborY="-281">
        <dgm:presLayoutVars>
          <dgm:bulletEnabled val="1"/>
        </dgm:presLayoutVars>
      </dgm:prSet>
      <dgm:spPr/>
      <dgm:t>
        <a:bodyPr/>
        <a:lstStyle/>
        <a:p>
          <a:endParaRPr lang="en-US"/>
        </a:p>
      </dgm:t>
    </dgm:pt>
    <dgm:pt modelId="{AAEBBB25-560C-49D7-B9F1-153D5CBA2CF3}" type="pres">
      <dgm:prSet presAssocID="{24ED409F-8C56-4272-943E-A31133BE1EED}" presName="sp" presStyleCnt="0"/>
      <dgm:spPr/>
    </dgm:pt>
    <dgm:pt modelId="{4968934D-DF02-4E22-A989-F325B8646D02}" type="pres">
      <dgm:prSet presAssocID="{D201D372-957D-4296-B6E2-96DCEDE70E8E}" presName="composite" presStyleCnt="0"/>
      <dgm:spPr/>
    </dgm:pt>
    <dgm:pt modelId="{38B04030-31FF-4DE2-B88D-8C2BBD9D7C9A}" type="pres">
      <dgm:prSet presAssocID="{D201D372-957D-4296-B6E2-96DCEDE70E8E}" presName="parentText" presStyleLbl="alignNode1" presStyleIdx="1" presStyleCnt="5">
        <dgm:presLayoutVars>
          <dgm:chMax val="1"/>
          <dgm:bulletEnabled val="1"/>
        </dgm:presLayoutVars>
      </dgm:prSet>
      <dgm:spPr/>
      <dgm:t>
        <a:bodyPr/>
        <a:lstStyle/>
        <a:p>
          <a:endParaRPr lang="en-US"/>
        </a:p>
      </dgm:t>
    </dgm:pt>
    <dgm:pt modelId="{570770DF-CBCE-4828-AEEA-55BEC6172406}" type="pres">
      <dgm:prSet presAssocID="{D201D372-957D-4296-B6E2-96DCEDE70E8E}" presName="descendantText" presStyleLbl="alignAcc1" presStyleIdx="1" presStyleCnt="5">
        <dgm:presLayoutVars>
          <dgm:bulletEnabled val="1"/>
        </dgm:presLayoutVars>
      </dgm:prSet>
      <dgm:spPr/>
      <dgm:t>
        <a:bodyPr/>
        <a:lstStyle/>
        <a:p>
          <a:endParaRPr lang="en-US"/>
        </a:p>
      </dgm:t>
    </dgm:pt>
    <dgm:pt modelId="{AD47C6A6-F1AF-467F-96E4-F7385024E1E7}" type="pres">
      <dgm:prSet presAssocID="{6DBD060E-819F-44D7-B842-D318ADD7CB85}" presName="sp" presStyleCnt="0"/>
      <dgm:spPr/>
    </dgm:pt>
    <dgm:pt modelId="{79FDEE03-A65F-424C-89E2-C733C6EDCCB4}" type="pres">
      <dgm:prSet presAssocID="{26C25C96-BF9B-45E4-9C65-1D9A84F0B014}" presName="composite" presStyleCnt="0"/>
      <dgm:spPr/>
    </dgm:pt>
    <dgm:pt modelId="{5E3DE523-ED1B-41D8-B9BA-1E1201E0C23B}" type="pres">
      <dgm:prSet presAssocID="{26C25C96-BF9B-45E4-9C65-1D9A84F0B014}" presName="parentText" presStyleLbl="alignNode1" presStyleIdx="2" presStyleCnt="5">
        <dgm:presLayoutVars>
          <dgm:chMax val="1"/>
          <dgm:bulletEnabled val="1"/>
        </dgm:presLayoutVars>
      </dgm:prSet>
      <dgm:spPr/>
      <dgm:t>
        <a:bodyPr/>
        <a:lstStyle/>
        <a:p>
          <a:endParaRPr lang="en-US"/>
        </a:p>
      </dgm:t>
    </dgm:pt>
    <dgm:pt modelId="{AE9E4869-4054-4521-AA0B-20A5922BDD7C}" type="pres">
      <dgm:prSet presAssocID="{26C25C96-BF9B-45E4-9C65-1D9A84F0B014}" presName="descendantText" presStyleLbl="alignAcc1" presStyleIdx="2" presStyleCnt="5">
        <dgm:presLayoutVars>
          <dgm:bulletEnabled val="1"/>
        </dgm:presLayoutVars>
      </dgm:prSet>
      <dgm:spPr/>
      <dgm:t>
        <a:bodyPr/>
        <a:lstStyle/>
        <a:p>
          <a:endParaRPr lang="en-US"/>
        </a:p>
      </dgm:t>
    </dgm:pt>
    <dgm:pt modelId="{78C9E167-1122-4615-9BEC-778B54719B00}" type="pres">
      <dgm:prSet presAssocID="{1BCD7EC9-680C-4721-A16B-D2250100104C}" presName="sp" presStyleCnt="0"/>
      <dgm:spPr/>
    </dgm:pt>
    <dgm:pt modelId="{EC6BA31D-E3B8-47C3-A5C9-4C39467CC3D0}" type="pres">
      <dgm:prSet presAssocID="{D215C691-B84C-4924-9335-8F5AB03D75F5}" presName="composite" presStyleCnt="0"/>
      <dgm:spPr/>
    </dgm:pt>
    <dgm:pt modelId="{24E7B8BC-8492-4CBC-A1A3-B4BF80E372D4}" type="pres">
      <dgm:prSet presAssocID="{D215C691-B84C-4924-9335-8F5AB03D75F5}" presName="parentText" presStyleLbl="alignNode1" presStyleIdx="3" presStyleCnt="5">
        <dgm:presLayoutVars>
          <dgm:chMax val="1"/>
          <dgm:bulletEnabled val="1"/>
        </dgm:presLayoutVars>
      </dgm:prSet>
      <dgm:spPr/>
      <dgm:t>
        <a:bodyPr/>
        <a:lstStyle/>
        <a:p>
          <a:endParaRPr lang="en-US"/>
        </a:p>
      </dgm:t>
    </dgm:pt>
    <dgm:pt modelId="{62EBE9E6-E2DB-4FB9-8B8C-A2BA91A177EA}" type="pres">
      <dgm:prSet presAssocID="{D215C691-B84C-4924-9335-8F5AB03D75F5}" presName="descendantText" presStyleLbl="alignAcc1" presStyleIdx="3" presStyleCnt="5">
        <dgm:presLayoutVars>
          <dgm:bulletEnabled val="1"/>
        </dgm:presLayoutVars>
      </dgm:prSet>
      <dgm:spPr/>
      <dgm:t>
        <a:bodyPr/>
        <a:lstStyle/>
        <a:p>
          <a:endParaRPr lang="en-US"/>
        </a:p>
      </dgm:t>
    </dgm:pt>
    <dgm:pt modelId="{623682D8-369D-452F-A1CF-E903225660CB}" type="pres">
      <dgm:prSet presAssocID="{1E246609-26CA-483A-A422-49B9ACFE1798}" presName="sp" presStyleCnt="0"/>
      <dgm:spPr/>
    </dgm:pt>
    <dgm:pt modelId="{A031D592-07AA-458F-AB21-FDD327C3BDE9}" type="pres">
      <dgm:prSet presAssocID="{6A2F8638-43BE-4D06-8F60-F086313C579D}" presName="composite" presStyleCnt="0"/>
      <dgm:spPr/>
    </dgm:pt>
    <dgm:pt modelId="{E8E53D9F-11E2-4AFC-9281-8D01A0D04D4D}" type="pres">
      <dgm:prSet presAssocID="{6A2F8638-43BE-4D06-8F60-F086313C579D}" presName="parentText" presStyleLbl="alignNode1" presStyleIdx="4" presStyleCnt="5">
        <dgm:presLayoutVars>
          <dgm:chMax val="1"/>
          <dgm:bulletEnabled val="1"/>
        </dgm:presLayoutVars>
      </dgm:prSet>
      <dgm:spPr/>
      <dgm:t>
        <a:bodyPr/>
        <a:lstStyle/>
        <a:p>
          <a:endParaRPr lang="en-US"/>
        </a:p>
      </dgm:t>
    </dgm:pt>
    <dgm:pt modelId="{A458E36F-3B22-450F-8C8B-3D9E03EF5631}" type="pres">
      <dgm:prSet presAssocID="{6A2F8638-43BE-4D06-8F60-F086313C579D}" presName="descendantText" presStyleLbl="alignAcc1" presStyleIdx="4" presStyleCnt="5">
        <dgm:presLayoutVars>
          <dgm:bulletEnabled val="1"/>
        </dgm:presLayoutVars>
      </dgm:prSet>
      <dgm:spPr/>
      <dgm:t>
        <a:bodyPr/>
        <a:lstStyle/>
        <a:p>
          <a:endParaRPr lang="en-US"/>
        </a:p>
      </dgm:t>
    </dgm:pt>
  </dgm:ptLst>
  <dgm:cxnLst>
    <dgm:cxn modelId="{DA6A4F07-7952-4796-8E50-A5BA8704C2DF}" srcId="{26C25C96-BF9B-45E4-9C65-1D9A84F0B014}" destId="{08BE307A-607E-4203-A776-2C1841EBC5F6}" srcOrd="0" destOrd="0" parTransId="{07FA489B-3905-464F-917F-5D0DDC275FA7}" sibTransId="{584B5D94-74BD-4338-A2A5-D5D04B4712C6}"/>
    <dgm:cxn modelId="{8AAE1DC5-0840-4469-8D05-AD97A83A84D8}" srcId="{29F10F35-86D4-49CC-87F1-4044B0107B7E}" destId="{26C25C96-BF9B-45E4-9C65-1D9A84F0B014}" srcOrd="2" destOrd="0" parTransId="{00F23B6A-D593-4E9B-AFBC-8CA1E5E87A65}" sibTransId="{1BCD7EC9-680C-4721-A16B-D2250100104C}"/>
    <dgm:cxn modelId="{0DD2F5D2-51CB-4412-A945-6FBFB35D3D99}" type="presOf" srcId="{C501791B-A3AD-4A13-94EA-553B10F1B3D2}" destId="{570770DF-CBCE-4828-AEEA-55BEC6172406}" srcOrd="0" destOrd="0" presId="urn:microsoft.com/office/officeart/2005/8/layout/chevron2"/>
    <dgm:cxn modelId="{3A0939C0-2C92-4163-9DDF-5E7449BCD248}" srcId="{29F10F35-86D4-49CC-87F1-4044B0107B7E}" destId="{6A2F8638-43BE-4D06-8F60-F086313C579D}" srcOrd="4" destOrd="0" parTransId="{10F713BF-BAC5-48F4-A7DF-2842824287D4}" sibTransId="{8BCE35EC-9103-44FD-9E73-CC9D92E06A9A}"/>
    <dgm:cxn modelId="{F6760627-AE1D-45FD-A776-7A64BE820A81}" type="presOf" srcId="{6A2F8638-43BE-4D06-8F60-F086313C579D}" destId="{E8E53D9F-11E2-4AFC-9281-8D01A0D04D4D}" srcOrd="0" destOrd="0" presId="urn:microsoft.com/office/officeart/2005/8/layout/chevron2"/>
    <dgm:cxn modelId="{F4AD427A-23AE-4B1C-B1D1-D9C735829FC8}" srcId="{D215C691-B84C-4924-9335-8F5AB03D75F5}" destId="{1500F7F1-139E-4523-894F-9B1BCE4D70EE}" srcOrd="0" destOrd="0" parTransId="{599CBA91-06DE-4EA6-AFFF-E53D7114CCB6}" sibTransId="{97E87656-324A-4744-AE92-52EBACB9B4C4}"/>
    <dgm:cxn modelId="{3C179C72-1A33-4C25-B851-CB6C67F7B77E}" srcId="{29F10F35-86D4-49CC-87F1-4044B0107B7E}" destId="{D201D372-957D-4296-B6E2-96DCEDE70E8E}" srcOrd="1" destOrd="0" parTransId="{EE676EA1-BDED-4D9D-B724-5476EB79C431}" sibTransId="{6DBD060E-819F-44D7-B842-D318ADD7CB85}"/>
    <dgm:cxn modelId="{1B6B9BF8-437C-4D61-A237-07152353DC9B}" type="presOf" srcId="{D201D372-957D-4296-B6E2-96DCEDE70E8E}" destId="{38B04030-31FF-4DE2-B88D-8C2BBD9D7C9A}" srcOrd="0" destOrd="0" presId="urn:microsoft.com/office/officeart/2005/8/layout/chevron2"/>
    <dgm:cxn modelId="{FA7A131A-2CFD-46E2-8794-8FC5B0B83902}" type="presOf" srcId="{29F10F35-86D4-49CC-87F1-4044B0107B7E}" destId="{AC3D9646-6433-4041-A45F-B4D3188E6832}" srcOrd="0" destOrd="0" presId="urn:microsoft.com/office/officeart/2005/8/layout/chevron2"/>
    <dgm:cxn modelId="{4C8E912B-3C45-46CC-9607-67EA66AD0B81}" srcId="{D201D372-957D-4296-B6E2-96DCEDE70E8E}" destId="{C501791B-A3AD-4A13-94EA-553B10F1B3D2}" srcOrd="0" destOrd="0" parTransId="{F893002B-E9EB-49EA-951D-D438819C4DE2}" sibTransId="{428A9722-B184-4E82-AE06-DAA3F12852C3}"/>
    <dgm:cxn modelId="{0C847F9D-7BD7-4705-9042-D6A4A2B67358}" type="presOf" srcId="{39F43D86-DEBD-4B28-9185-2769BAF86886}" destId="{A458E36F-3B22-450F-8C8B-3D9E03EF5631}" srcOrd="0" destOrd="0" presId="urn:microsoft.com/office/officeart/2005/8/layout/chevron2"/>
    <dgm:cxn modelId="{1008A046-F93D-4344-8229-789194D29227}" srcId="{29F10F35-86D4-49CC-87F1-4044B0107B7E}" destId="{D215C691-B84C-4924-9335-8F5AB03D75F5}" srcOrd="3" destOrd="0" parTransId="{308F8742-F6D4-4F5A-8AC5-29E506F288B8}" sibTransId="{1E246609-26CA-483A-A422-49B9ACFE1798}"/>
    <dgm:cxn modelId="{5CAAFF72-A207-4013-BC4E-0614AA3358CB}" srcId="{6A2F8638-43BE-4D06-8F60-F086313C579D}" destId="{39F43D86-DEBD-4B28-9185-2769BAF86886}" srcOrd="0" destOrd="0" parTransId="{6828A923-0DFF-4C47-936A-A6F6CF07E837}" sibTransId="{A6AE2DD2-1C33-4380-B91A-40EABE50DA05}"/>
    <dgm:cxn modelId="{960760E2-7EA3-4259-AEC0-F255593041ED}" srcId="{A892F8BC-6D78-4761-84DC-DF57768A25D6}" destId="{A95CCEA2-A03F-4C67-9AE8-5317DCB80B1C}" srcOrd="1" destOrd="0" parTransId="{62951AE8-ADF8-484D-850D-D54A6D0FF7D3}" sibTransId="{99EF3090-9D3A-4BD8-BF9C-508844CC1CE6}"/>
    <dgm:cxn modelId="{1FA42C1E-DF41-4AE3-9F58-911EB74149A1}" type="presOf" srcId="{A95CCEA2-A03F-4C67-9AE8-5317DCB80B1C}" destId="{39D98AE2-BF33-4C6E-B234-86F09CB0AF0D}" srcOrd="0" destOrd="1" presId="urn:microsoft.com/office/officeart/2005/8/layout/chevron2"/>
    <dgm:cxn modelId="{129C9ABC-D9FC-45D6-B19A-FC03A95FB504}" type="presOf" srcId="{26C25C96-BF9B-45E4-9C65-1D9A84F0B014}" destId="{5E3DE523-ED1B-41D8-B9BA-1E1201E0C23B}" srcOrd="0" destOrd="0" presId="urn:microsoft.com/office/officeart/2005/8/layout/chevron2"/>
    <dgm:cxn modelId="{EC45FE0D-7F82-4DDE-8634-103C7B11076A}" type="presOf" srcId="{D215C691-B84C-4924-9335-8F5AB03D75F5}" destId="{24E7B8BC-8492-4CBC-A1A3-B4BF80E372D4}" srcOrd="0" destOrd="0" presId="urn:microsoft.com/office/officeart/2005/8/layout/chevron2"/>
    <dgm:cxn modelId="{FFA86C58-651A-429B-A3EB-8EC781547712}" type="presOf" srcId="{1500F7F1-139E-4523-894F-9B1BCE4D70EE}" destId="{62EBE9E6-E2DB-4FB9-8B8C-A2BA91A177EA}" srcOrd="0" destOrd="0" presId="urn:microsoft.com/office/officeart/2005/8/layout/chevron2"/>
    <dgm:cxn modelId="{991A84B6-F951-4D93-91FB-67FCFE935103}" type="presOf" srcId="{A892F8BC-6D78-4761-84DC-DF57768A25D6}" destId="{7E1BCD9A-AF13-4DC8-91FA-9CCEA3CD5C31}" srcOrd="0" destOrd="0" presId="urn:microsoft.com/office/officeart/2005/8/layout/chevron2"/>
    <dgm:cxn modelId="{CB675660-20AE-42D9-A1AA-53B53B2F934B}" srcId="{29F10F35-86D4-49CC-87F1-4044B0107B7E}" destId="{A892F8BC-6D78-4761-84DC-DF57768A25D6}" srcOrd="0" destOrd="0" parTransId="{B14A247C-EAFF-4620-9C89-F758677BDDB2}" sibTransId="{24ED409F-8C56-4272-943E-A31133BE1EED}"/>
    <dgm:cxn modelId="{9CC9C289-4FDC-4A22-9155-A40B1BBB6D35}" type="presOf" srcId="{363F508D-B3B4-4632-A7D4-636F06010CF2}" destId="{39D98AE2-BF33-4C6E-B234-86F09CB0AF0D}" srcOrd="0" destOrd="0" presId="urn:microsoft.com/office/officeart/2005/8/layout/chevron2"/>
    <dgm:cxn modelId="{8BC8ADE9-1755-4813-B9E6-A331B9D9638F}" srcId="{A892F8BC-6D78-4761-84DC-DF57768A25D6}" destId="{363F508D-B3B4-4632-A7D4-636F06010CF2}" srcOrd="0" destOrd="0" parTransId="{E6B31B96-F5F4-4AF5-9553-98AFE19C5E39}" sibTransId="{284AF8E5-8220-4181-B358-5CBB0507607A}"/>
    <dgm:cxn modelId="{BCF53D2E-D77A-4B12-AD18-3659800D75B3}" type="presOf" srcId="{08BE307A-607E-4203-A776-2C1841EBC5F6}" destId="{AE9E4869-4054-4521-AA0B-20A5922BDD7C}" srcOrd="0" destOrd="0" presId="urn:microsoft.com/office/officeart/2005/8/layout/chevron2"/>
    <dgm:cxn modelId="{0C0BFA7E-BB66-45A2-8CB7-E668537E6365}" type="presParOf" srcId="{AC3D9646-6433-4041-A45F-B4D3188E6832}" destId="{174DA777-543B-460D-B130-F131E1661901}" srcOrd="0" destOrd="0" presId="urn:microsoft.com/office/officeart/2005/8/layout/chevron2"/>
    <dgm:cxn modelId="{9182EC5F-735D-4CC2-AA5C-AE514F368BD4}" type="presParOf" srcId="{174DA777-543B-460D-B130-F131E1661901}" destId="{7E1BCD9A-AF13-4DC8-91FA-9CCEA3CD5C31}" srcOrd="0" destOrd="0" presId="urn:microsoft.com/office/officeart/2005/8/layout/chevron2"/>
    <dgm:cxn modelId="{4B5071AB-203B-4217-BAF8-53603239FC93}" type="presParOf" srcId="{174DA777-543B-460D-B130-F131E1661901}" destId="{39D98AE2-BF33-4C6E-B234-86F09CB0AF0D}" srcOrd="1" destOrd="0" presId="urn:microsoft.com/office/officeart/2005/8/layout/chevron2"/>
    <dgm:cxn modelId="{106CDAC3-DF0A-4AA4-8FD2-95DD338431F2}" type="presParOf" srcId="{AC3D9646-6433-4041-A45F-B4D3188E6832}" destId="{AAEBBB25-560C-49D7-B9F1-153D5CBA2CF3}" srcOrd="1" destOrd="0" presId="urn:microsoft.com/office/officeart/2005/8/layout/chevron2"/>
    <dgm:cxn modelId="{3F83C0E8-16D0-4321-923D-75A23BF6C47F}" type="presParOf" srcId="{AC3D9646-6433-4041-A45F-B4D3188E6832}" destId="{4968934D-DF02-4E22-A989-F325B8646D02}" srcOrd="2" destOrd="0" presId="urn:microsoft.com/office/officeart/2005/8/layout/chevron2"/>
    <dgm:cxn modelId="{EA6DC028-1AE5-4239-8240-087D68A90A13}" type="presParOf" srcId="{4968934D-DF02-4E22-A989-F325B8646D02}" destId="{38B04030-31FF-4DE2-B88D-8C2BBD9D7C9A}" srcOrd="0" destOrd="0" presId="urn:microsoft.com/office/officeart/2005/8/layout/chevron2"/>
    <dgm:cxn modelId="{100B36E8-128F-4917-BC1A-7695B8CFE343}" type="presParOf" srcId="{4968934D-DF02-4E22-A989-F325B8646D02}" destId="{570770DF-CBCE-4828-AEEA-55BEC6172406}" srcOrd="1" destOrd="0" presId="urn:microsoft.com/office/officeart/2005/8/layout/chevron2"/>
    <dgm:cxn modelId="{27925A3A-FF5F-407A-A58E-215688DF2F9B}" type="presParOf" srcId="{AC3D9646-6433-4041-A45F-B4D3188E6832}" destId="{AD47C6A6-F1AF-467F-96E4-F7385024E1E7}" srcOrd="3" destOrd="0" presId="urn:microsoft.com/office/officeart/2005/8/layout/chevron2"/>
    <dgm:cxn modelId="{051E7A46-C789-46C7-A1DA-A220393014E2}" type="presParOf" srcId="{AC3D9646-6433-4041-A45F-B4D3188E6832}" destId="{79FDEE03-A65F-424C-89E2-C733C6EDCCB4}" srcOrd="4" destOrd="0" presId="urn:microsoft.com/office/officeart/2005/8/layout/chevron2"/>
    <dgm:cxn modelId="{10E065A5-148B-41DE-BD5F-8056336C2055}" type="presParOf" srcId="{79FDEE03-A65F-424C-89E2-C733C6EDCCB4}" destId="{5E3DE523-ED1B-41D8-B9BA-1E1201E0C23B}" srcOrd="0" destOrd="0" presId="urn:microsoft.com/office/officeart/2005/8/layout/chevron2"/>
    <dgm:cxn modelId="{F724B74C-D719-4A3D-B349-25ECFA27BEC3}" type="presParOf" srcId="{79FDEE03-A65F-424C-89E2-C733C6EDCCB4}" destId="{AE9E4869-4054-4521-AA0B-20A5922BDD7C}" srcOrd="1" destOrd="0" presId="urn:microsoft.com/office/officeart/2005/8/layout/chevron2"/>
    <dgm:cxn modelId="{9AEE669D-8270-4A94-BA7F-9AF1089579C4}" type="presParOf" srcId="{AC3D9646-6433-4041-A45F-B4D3188E6832}" destId="{78C9E167-1122-4615-9BEC-778B54719B00}" srcOrd="5" destOrd="0" presId="urn:microsoft.com/office/officeart/2005/8/layout/chevron2"/>
    <dgm:cxn modelId="{FB655986-7CB4-4728-BAB5-73A84F7AC29B}" type="presParOf" srcId="{AC3D9646-6433-4041-A45F-B4D3188E6832}" destId="{EC6BA31D-E3B8-47C3-A5C9-4C39467CC3D0}" srcOrd="6" destOrd="0" presId="urn:microsoft.com/office/officeart/2005/8/layout/chevron2"/>
    <dgm:cxn modelId="{D9757107-068E-49EF-80D6-25B9E44B7D6A}" type="presParOf" srcId="{EC6BA31D-E3B8-47C3-A5C9-4C39467CC3D0}" destId="{24E7B8BC-8492-4CBC-A1A3-B4BF80E372D4}" srcOrd="0" destOrd="0" presId="urn:microsoft.com/office/officeart/2005/8/layout/chevron2"/>
    <dgm:cxn modelId="{59C31C75-1F08-45FA-9466-A8689E0538DE}" type="presParOf" srcId="{EC6BA31D-E3B8-47C3-A5C9-4C39467CC3D0}" destId="{62EBE9E6-E2DB-4FB9-8B8C-A2BA91A177EA}" srcOrd="1" destOrd="0" presId="urn:microsoft.com/office/officeart/2005/8/layout/chevron2"/>
    <dgm:cxn modelId="{012110B8-91B1-4F09-AE5A-FACF913FDF24}" type="presParOf" srcId="{AC3D9646-6433-4041-A45F-B4D3188E6832}" destId="{623682D8-369D-452F-A1CF-E903225660CB}" srcOrd="7" destOrd="0" presId="urn:microsoft.com/office/officeart/2005/8/layout/chevron2"/>
    <dgm:cxn modelId="{6EA51DF9-A2C6-4D9D-B70D-5D06878CC7E3}" type="presParOf" srcId="{AC3D9646-6433-4041-A45F-B4D3188E6832}" destId="{A031D592-07AA-458F-AB21-FDD327C3BDE9}" srcOrd="8" destOrd="0" presId="urn:microsoft.com/office/officeart/2005/8/layout/chevron2"/>
    <dgm:cxn modelId="{B192D5DA-29B3-4963-9E9F-881DD85E0055}" type="presParOf" srcId="{A031D592-07AA-458F-AB21-FDD327C3BDE9}" destId="{E8E53D9F-11E2-4AFC-9281-8D01A0D04D4D}" srcOrd="0" destOrd="0" presId="urn:microsoft.com/office/officeart/2005/8/layout/chevron2"/>
    <dgm:cxn modelId="{07FF4C64-2585-4A42-8B0F-B4B0125D7F25}" type="presParOf" srcId="{A031D592-07AA-458F-AB21-FDD327C3BDE9}" destId="{A458E36F-3B22-450F-8C8B-3D9E03EF5631}" srcOrd="1" destOrd="0" presId="urn:microsoft.com/office/officeart/2005/8/layout/chevron2"/>
  </dgm:cxnLst>
  <dgm:bg/>
  <dgm:whole/>
  <dgm:extLst>
    <a:ext uri="http://schemas.microsoft.com/office/drawing/2008/diagram">
      <dsp:dataModelExt xmlns:dsp="http://schemas.microsoft.com/office/drawing/2008/diagram" xmlns="" relId="rId6"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xdr:row>
      <xdr:rowOff>0</xdr:rowOff>
    </xdr:from>
    <xdr:to>
      <xdr:col>3</xdr:col>
      <xdr:colOff>448310</xdr:colOff>
      <xdr:row>5</xdr:row>
      <xdr:rowOff>219710</xdr:rowOff>
    </xdr:to>
    <xdr:pic>
      <xdr:nvPicPr>
        <xdr:cNvPr id="2" name="Picture 1"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542925" y="190500"/>
          <a:ext cx="1124585" cy="1124585"/>
        </a:xfrm>
        <a:prstGeom prst="rect">
          <a:avLst/>
        </a:prstGeom>
        <a:noFill/>
        <a:ln>
          <a:noFill/>
        </a:ln>
        <a:extLst/>
      </xdr:spPr>
    </xdr:pic>
    <xdr:clientData/>
  </xdr:twoCellAnchor>
  <xdr:twoCellAnchor>
    <xdr:from>
      <xdr:col>1</xdr:col>
      <xdr:colOff>38100</xdr:colOff>
      <xdr:row>13</xdr:row>
      <xdr:rowOff>57150</xdr:rowOff>
    </xdr:from>
    <xdr:to>
      <xdr:col>10</xdr:col>
      <xdr:colOff>38100</xdr:colOff>
      <xdr:row>35</xdr:row>
      <xdr:rowOff>47625</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476250</xdr:colOff>
      <xdr:row>1</xdr:row>
      <xdr:rowOff>66675</xdr:rowOff>
    </xdr:from>
    <xdr:to>
      <xdr:col>1</xdr:col>
      <xdr:colOff>1600835</xdr:colOff>
      <xdr:row>6</xdr:row>
      <xdr:rowOff>29210</xdr:rowOff>
    </xdr:to>
    <xdr:pic>
      <xdr:nvPicPr>
        <xdr:cNvPr id="2" name="Picture 1"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685800" y="257175"/>
          <a:ext cx="1124585" cy="1124585"/>
        </a:xfrm>
        <a:prstGeom prst="rect">
          <a:avLst/>
        </a:prstGeom>
        <a:noFill/>
        <a:ln>
          <a:noFill/>
        </a:ln>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361950</xdr:colOff>
      <xdr:row>1</xdr:row>
      <xdr:rowOff>19049</xdr:rowOff>
    </xdr:from>
    <xdr:to>
      <xdr:col>1</xdr:col>
      <xdr:colOff>1504950</xdr:colOff>
      <xdr:row>5</xdr:row>
      <xdr:rowOff>257174</xdr:rowOff>
    </xdr:to>
    <xdr:pic>
      <xdr:nvPicPr>
        <xdr:cNvPr id="2" name="Picture 1" descr="epa_seal_small_trim"/>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590550" y="209549"/>
          <a:ext cx="1143000" cy="1143000"/>
        </a:xfrm>
        <a:prstGeom prst="rect">
          <a:avLst/>
        </a:prstGeom>
        <a:noFill/>
        <a:ln>
          <a:noFill/>
        </a:ln>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361950</xdr:colOff>
      <xdr:row>1</xdr:row>
      <xdr:rowOff>19049</xdr:rowOff>
    </xdr:from>
    <xdr:to>
      <xdr:col>1</xdr:col>
      <xdr:colOff>1504950</xdr:colOff>
      <xdr:row>5</xdr:row>
      <xdr:rowOff>257174</xdr:rowOff>
    </xdr:to>
    <xdr:pic>
      <xdr:nvPicPr>
        <xdr:cNvPr id="2" name="Picture 1" descr="epa_seal_small_trim"/>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590550" y="209549"/>
          <a:ext cx="1143000" cy="1143000"/>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1</xdr:row>
      <xdr:rowOff>38100</xdr:rowOff>
    </xdr:from>
    <xdr:to>
      <xdr:col>2</xdr:col>
      <xdr:colOff>1057910</xdr:colOff>
      <xdr:row>6</xdr:row>
      <xdr:rowOff>635</xdr:rowOff>
    </xdr:to>
    <xdr:pic>
      <xdr:nvPicPr>
        <xdr:cNvPr id="2" name="Picture 1"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542925" y="228600"/>
          <a:ext cx="1124585" cy="1124585"/>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361950</xdr:colOff>
      <xdr:row>1</xdr:row>
      <xdr:rowOff>19050</xdr:rowOff>
    </xdr:from>
    <xdr:to>
      <xdr:col>1</xdr:col>
      <xdr:colOff>1486535</xdr:colOff>
      <xdr:row>5</xdr:row>
      <xdr:rowOff>238760</xdr:rowOff>
    </xdr:to>
    <xdr:pic>
      <xdr:nvPicPr>
        <xdr:cNvPr id="2" name="Picture 1"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590550" y="209550"/>
          <a:ext cx="1124585" cy="1124585"/>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581025</xdr:colOff>
      <xdr:row>1</xdr:row>
      <xdr:rowOff>76200</xdr:rowOff>
    </xdr:from>
    <xdr:to>
      <xdr:col>1</xdr:col>
      <xdr:colOff>1705610</xdr:colOff>
      <xdr:row>6</xdr:row>
      <xdr:rowOff>38735</xdr:rowOff>
    </xdr:to>
    <xdr:pic>
      <xdr:nvPicPr>
        <xdr:cNvPr id="2" name="Picture 1"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809625" y="266700"/>
          <a:ext cx="1124585" cy="1124585"/>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561975</xdr:colOff>
      <xdr:row>1</xdr:row>
      <xdr:rowOff>47625</xdr:rowOff>
    </xdr:from>
    <xdr:to>
      <xdr:col>1</xdr:col>
      <xdr:colOff>1686560</xdr:colOff>
      <xdr:row>6</xdr:row>
      <xdr:rowOff>10160</xdr:rowOff>
    </xdr:to>
    <xdr:pic>
      <xdr:nvPicPr>
        <xdr:cNvPr id="3" name="Picture 2"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790575" y="238125"/>
          <a:ext cx="1124585" cy="1124585"/>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381000</xdr:colOff>
      <xdr:row>1</xdr:row>
      <xdr:rowOff>28575</xdr:rowOff>
    </xdr:from>
    <xdr:to>
      <xdr:col>1</xdr:col>
      <xdr:colOff>1505585</xdr:colOff>
      <xdr:row>5</xdr:row>
      <xdr:rowOff>248285</xdr:rowOff>
    </xdr:to>
    <xdr:pic>
      <xdr:nvPicPr>
        <xdr:cNvPr id="3" name="Picture 2"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609600" y="219075"/>
          <a:ext cx="1124585" cy="1124585"/>
        </a:xfrm>
        <a:prstGeom prst="rect">
          <a:avLst/>
        </a:prstGeom>
        <a:noFill/>
        <a:ln>
          <a:noFill/>
        </a:ln>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561975</xdr:colOff>
      <xdr:row>1</xdr:row>
      <xdr:rowOff>47625</xdr:rowOff>
    </xdr:from>
    <xdr:to>
      <xdr:col>1</xdr:col>
      <xdr:colOff>1686560</xdr:colOff>
      <xdr:row>6</xdr:row>
      <xdr:rowOff>10160</xdr:rowOff>
    </xdr:to>
    <xdr:pic>
      <xdr:nvPicPr>
        <xdr:cNvPr id="3" name="Picture 2"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790575" y="238125"/>
          <a:ext cx="1124585" cy="1124585"/>
        </a:xfrm>
        <a:prstGeom prst="rect">
          <a:avLst/>
        </a:prstGeom>
        <a:noFill/>
        <a:ln>
          <a:noFill/>
        </a:ln>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19</xdr:row>
      <xdr:rowOff>138111</xdr:rowOff>
    </xdr:from>
    <xdr:to>
      <xdr:col>6</xdr:col>
      <xdr:colOff>28575</xdr:colOff>
      <xdr:row>42</xdr:row>
      <xdr:rowOff>85724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361949</xdr:colOff>
      <xdr:row>1</xdr:row>
      <xdr:rowOff>38099</xdr:rowOff>
    </xdr:from>
    <xdr:to>
      <xdr:col>2</xdr:col>
      <xdr:colOff>343661</xdr:colOff>
      <xdr:row>6</xdr:row>
      <xdr:rowOff>761</xdr:rowOff>
    </xdr:to>
    <xdr:pic>
      <xdr:nvPicPr>
        <xdr:cNvPr id="4" name="Picture 3" descr="epa_seal_small_trim"/>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bwMode="auto">
        <a:xfrm>
          <a:off x="609599" y="228599"/>
          <a:ext cx="1124712" cy="1124712"/>
        </a:xfrm>
        <a:prstGeom prst="rect">
          <a:avLst/>
        </a:prstGeom>
        <a:noFill/>
        <a:ln>
          <a:noFill/>
        </a:ln>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66675</xdr:rowOff>
    </xdr:from>
    <xdr:to>
      <xdr:col>3</xdr:col>
      <xdr:colOff>257175</xdr:colOff>
      <xdr:row>6</xdr:row>
      <xdr:rowOff>47625</xdr:rowOff>
    </xdr:to>
    <xdr:pic>
      <xdr:nvPicPr>
        <xdr:cNvPr id="2" name="Picture 1" descr="epa_seal_small_trim"/>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1085850" y="257175"/>
          <a:ext cx="1143000" cy="1143000"/>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ycke.karen@epa.gov"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calrecycle.ca.gov/LGCentral/Library/DSG/ICandD.htm" TargetMode="External"/><Relationship Id="rId3" Type="http://schemas.openxmlformats.org/officeDocument/2006/relationships/hyperlink" Target="http://www.unicor.gov/" TargetMode="External"/><Relationship Id="rId7" Type="http://schemas.openxmlformats.org/officeDocument/2006/relationships/hyperlink" Target="http://www.epa.gov/epawaste/conserve/smm/wastewise/pubs/conversions.pdf" TargetMode="External"/><Relationship Id="rId2" Type="http://schemas.openxmlformats.org/officeDocument/2006/relationships/hyperlink" Target="http://www.tellus.org/" TargetMode="External"/><Relationship Id="rId1" Type="http://schemas.openxmlformats.org/officeDocument/2006/relationships/hyperlink" Target="http://www.feeco.com/" TargetMode="External"/><Relationship Id="rId6" Type="http://schemas.openxmlformats.org/officeDocument/2006/relationships/hyperlink" Target="http://www.ciwmb.ca.gov/lglibrary/DSG/IMetal.htm" TargetMode="External"/><Relationship Id="rId11" Type="http://schemas.openxmlformats.org/officeDocument/2006/relationships/drawing" Target="../drawings/drawing10.xml"/><Relationship Id="rId5" Type="http://schemas.openxmlformats.org/officeDocument/2006/relationships/hyperlink" Target="http://www.ciwmb.ca.gov/lglibrary/DSG/IOrganic.htm" TargetMode="External"/><Relationship Id="rId10" Type="http://schemas.openxmlformats.org/officeDocument/2006/relationships/printerSettings" Target="../printerSettings/printerSettings10.bin"/><Relationship Id="rId4" Type="http://schemas.openxmlformats.org/officeDocument/2006/relationships/hyperlink" Target="http://www.ciwmb.ca.gov/lglibrary/DSG/IRecycl.htm" TargetMode="External"/><Relationship Id="rId9" Type="http://schemas.openxmlformats.org/officeDocument/2006/relationships/hyperlink" Target="http://www.calrecycle.ca.gov/LGCentral/Library/DSG/IFurnit.ht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rs.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40"/>
  <sheetViews>
    <sheetView topLeftCell="A22" workbookViewId="0">
      <selection activeCell="U34" sqref="U34"/>
    </sheetView>
  </sheetViews>
  <sheetFormatPr defaultRowHeight="15"/>
  <cols>
    <col min="1" max="1" width="3.140625" customWidth="1"/>
    <col min="2" max="9" width="9.140625" customWidth="1"/>
    <col min="10" max="10" width="8.7109375" customWidth="1"/>
    <col min="11" max="11" width="6.5703125" customWidth="1"/>
    <col min="12" max="17" width="9.140625" customWidth="1"/>
    <col min="18" max="18" width="11.42578125" customWidth="1"/>
    <col min="19" max="19" width="3.140625" customWidth="1"/>
  </cols>
  <sheetData>
    <row r="1" spans="1:19">
      <c r="A1" s="2"/>
      <c r="B1" s="1"/>
      <c r="C1" s="1"/>
      <c r="D1" s="1"/>
      <c r="E1" s="1"/>
      <c r="F1" s="1"/>
      <c r="G1" s="1"/>
      <c r="H1" s="1"/>
      <c r="I1" s="1"/>
      <c r="J1" s="1"/>
      <c r="K1" s="1"/>
      <c r="L1" s="1"/>
      <c r="M1" s="1"/>
      <c r="N1" s="1"/>
      <c r="O1" s="1"/>
      <c r="P1" s="1"/>
      <c r="Q1" s="1"/>
      <c r="R1" s="1"/>
      <c r="S1" s="2"/>
    </row>
    <row r="2" spans="1:19" ht="18">
      <c r="A2" s="2"/>
      <c r="B2" s="221" t="s">
        <v>39</v>
      </c>
      <c r="C2" s="221"/>
      <c r="D2" s="221"/>
      <c r="E2" s="221"/>
      <c r="F2" s="221"/>
      <c r="G2" s="221"/>
      <c r="H2" s="221"/>
      <c r="I2" s="221"/>
      <c r="J2" s="221"/>
      <c r="K2" s="221"/>
      <c r="L2" s="221"/>
      <c r="M2" s="221"/>
      <c r="N2" s="221"/>
      <c r="O2" s="221"/>
      <c r="P2" s="221"/>
      <c r="Q2" s="221"/>
      <c r="R2" s="221"/>
      <c r="S2" s="2"/>
    </row>
    <row r="3" spans="1:19" ht="20.25">
      <c r="A3" s="2"/>
      <c r="B3" s="222" t="s">
        <v>40</v>
      </c>
      <c r="C3" s="222"/>
      <c r="D3" s="222"/>
      <c r="E3" s="222"/>
      <c r="F3" s="222"/>
      <c r="G3" s="222"/>
      <c r="H3" s="222"/>
      <c r="I3" s="222"/>
      <c r="J3" s="222"/>
      <c r="K3" s="222"/>
      <c r="L3" s="222"/>
      <c r="M3" s="222"/>
      <c r="N3" s="222"/>
      <c r="O3" s="222"/>
      <c r="P3" s="222"/>
      <c r="Q3" s="222"/>
      <c r="R3" s="222"/>
      <c r="S3" s="2"/>
    </row>
    <row r="4" spans="1:19" ht="18">
      <c r="A4" s="2"/>
      <c r="B4" s="221" t="s">
        <v>41</v>
      </c>
      <c r="C4" s="221"/>
      <c r="D4" s="221"/>
      <c r="E4" s="221"/>
      <c r="F4" s="221"/>
      <c r="G4" s="221"/>
      <c r="H4" s="221"/>
      <c r="I4" s="221"/>
      <c r="J4" s="221"/>
      <c r="K4" s="221"/>
      <c r="L4" s="221"/>
      <c r="M4" s="221"/>
      <c r="N4" s="221"/>
      <c r="O4" s="221"/>
      <c r="P4" s="221"/>
      <c r="Q4" s="221"/>
      <c r="R4" s="221"/>
      <c r="S4" s="2"/>
    </row>
    <row r="5" spans="1:19">
      <c r="A5" s="2"/>
      <c r="B5" s="2"/>
      <c r="C5" s="2"/>
      <c r="D5" s="2"/>
      <c r="E5" s="2"/>
      <c r="F5" s="2"/>
      <c r="G5" s="2"/>
      <c r="H5" s="2"/>
      <c r="I5" s="2"/>
      <c r="J5" s="2"/>
      <c r="K5" s="2"/>
      <c r="L5" s="2"/>
      <c r="M5" s="2"/>
      <c r="N5" s="2"/>
      <c r="O5" s="2"/>
      <c r="P5" s="2"/>
      <c r="Q5" s="2"/>
      <c r="R5" s="2"/>
      <c r="S5" s="2"/>
    </row>
    <row r="6" spans="1:19" ht="20.25">
      <c r="A6" s="2"/>
      <c r="B6" s="223" t="s">
        <v>42</v>
      </c>
      <c r="C6" s="223"/>
      <c r="D6" s="223"/>
      <c r="E6" s="223"/>
      <c r="F6" s="223"/>
      <c r="G6" s="223"/>
      <c r="H6" s="223"/>
      <c r="I6" s="223"/>
      <c r="J6" s="223"/>
      <c r="K6" s="223"/>
      <c r="L6" s="223"/>
      <c r="M6" s="223"/>
      <c r="N6" s="223"/>
      <c r="O6" s="223"/>
      <c r="P6" s="223"/>
      <c r="Q6" s="223"/>
      <c r="R6" s="223"/>
      <c r="S6" s="2"/>
    </row>
    <row r="7" spans="1:19">
      <c r="A7" s="2"/>
      <c r="B7" s="224" t="s">
        <v>201</v>
      </c>
      <c r="C7" s="224"/>
      <c r="D7" s="224"/>
      <c r="E7" s="224"/>
      <c r="F7" s="224"/>
      <c r="G7" s="224"/>
      <c r="H7" s="224"/>
      <c r="I7" s="224"/>
      <c r="J7" s="224"/>
      <c r="K7" s="224"/>
      <c r="L7" s="224"/>
      <c r="M7" s="224"/>
      <c r="N7" s="224"/>
      <c r="O7" s="224"/>
      <c r="P7" s="224"/>
      <c r="Q7" s="224"/>
      <c r="R7" s="224"/>
      <c r="S7" s="2"/>
    </row>
    <row r="8" spans="1:19">
      <c r="A8" s="3"/>
      <c r="B8" s="3"/>
      <c r="C8" s="3"/>
      <c r="D8" s="3"/>
      <c r="E8" s="3"/>
      <c r="F8" s="3"/>
      <c r="G8" s="3"/>
      <c r="H8" s="3"/>
      <c r="I8" s="3"/>
      <c r="J8" s="3"/>
      <c r="K8" s="3"/>
      <c r="L8" s="3"/>
      <c r="M8" s="3"/>
      <c r="N8" s="3"/>
      <c r="O8" s="3"/>
      <c r="P8" s="3"/>
      <c r="Q8" s="3"/>
      <c r="R8" s="3"/>
      <c r="S8" s="3"/>
    </row>
    <row r="9" spans="1:19" ht="18">
      <c r="A9" s="5"/>
      <c r="B9" s="4" t="s">
        <v>43</v>
      </c>
      <c r="C9" s="5"/>
      <c r="D9" s="5"/>
      <c r="E9" s="2"/>
      <c r="F9" s="6"/>
      <c r="G9" s="6"/>
      <c r="H9" s="7"/>
      <c r="I9" s="6"/>
      <c r="J9" s="6"/>
      <c r="K9" s="6"/>
      <c r="L9" s="6"/>
      <c r="M9" s="6"/>
      <c r="N9" s="6"/>
      <c r="O9" s="6"/>
      <c r="P9" s="6"/>
      <c r="Q9" s="6"/>
      <c r="R9" s="6"/>
      <c r="S9" s="5"/>
    </row>
    <row r="10" spans="1:19" ht="15.75" thickBot="1">
      <c r="A10" s="8"/>
      <c r="B10" s="8"/>
      <c r="C10" s="8"/>
      <c r="D10" s="8"/>
      <c r="E10" s="8"/>
      <c r="F10" s="8"/>
      <c r="G10" s="8"/>
      <c r="H10" s="8"/>
      <c r="I10" s="8"/>
      <c r="J10" s="8"/>
      <c r="K10" s="8"/>
      <c r="L10" s="8"/>
      <c r="M10" s="8"/>
      <c r="N10" s="8"/>
      <c r="O10" s="8"/>
      <c r="P10" s="8"/>
      <c r="Q10" s="8"/>
      <c r="R10" s="8"/>
      <c r="S10" s="8"/>
    </row>
    <row r="11" spans="1:19" ht="95.25" customHeight="1">
      <c r="A11" s="8"/>
      <c r="B11" s="225" t="s">
        <v>271</v>
      </c>
      <c r="C11" s="226"/>
      <c r="D11" s="226"/>
      <c r="E11" s="226"/>
      <c r="F11" s="226"/>
      <c r="G11" s="226"/>
      <c r="H11" s="226"/>
      <c r="I11" s="226"/>
      <c r="J11" s="226"/>
      <c r="K11" s="226"/>
      <c r="L11" s="226"/>
      <c r="M11" s="226"/>
      <c r="N11" s="226"/>
      <c r="O11" s="226"/>
      <c r="P11" s="226"/>
      <c r="Q11" s="226"/>
      <c r="R11" s="227"/>
      <c r="S11" s="8"/>
    </row>
    <row r="12" spans="1:19" ht="50.25" customHeight="1">
      <c r="A12" s="8"/>
      <c r="B12" s="228" t="s">
        <v>272</v>
      </c>
      <c r="C12" s="229"/>
      <c r="D12" s="229"/>
      <c r="E12" s="229"/>
      <c r="F12" s="229"/>
      <c r="G12" s="229"/>
      <c r="H12" s="229"/>
      <c r="I12" s="229"/>
      <c r="J12" s="229"/>
      <c r="K12" s="229"/>
      <c r="L12" s="229"/>
      <c r="M12" s="229"/>
      <c r="N12" s="229"/>
      <c r="O12" s="229"/>
      <c r="P12" s="229"/>
      <c r="Q12" s="229"/>
      <c r="R12" s="230"/>
      <c r="S12" s="8"/>
    </row>
    <row r="13" spans="1:19" ht="40.5" customHeight="1">
      <c r="A13" s="8"/>
      <c r="B13" s="228" t="s">
        <v>273</v>
      </c>
      <c r="C13" s="229"/>
      <c r="D13" s="229"/>
      <c r="E13" s="229"/>
      <c r="F13" s="229"/>
      <c r="G13" s="229"/>
      <c r="H13" s="229"/>
      <c r="I13" s="229"/>
      <c r="J13" s="229"/>
      <c r="K13" s="229"/>
      <c r="L13" s="229"/>
      <c r="M13" s="229"/>
      <c r="N13" s="229"/>
      <c r="O13" s="229"/>
      <c r="P13" s="229"/>
      <c r="Q13" s="229"/>
      <c r="R13" s="230"/>
      <c r="S13" s="8"/>
    </row>
    <row r="14" spans="1:19">
      <c r="A14" s="8"/>
      <c r="B14" s="231"/>
      <c r="C14" s="232"/>
      <c r="D14" s="232"/>
      <c r="E14" s="232"/>
      <c r="F14" s="232"/>
      <c r="G14" s="232"/>
      <c r="H14" s="232"/>
      <c r="I14" s="232"/>
      <c r="J14" s="232"/>
      <c r="K14" s="232"/>
      <c r="L14" s="232"/>
      <c r="M14" s="232"/>
      <c r="N14" s="232"/>
      <c r="O14" s="232"/>
      <c r="P14" s="232"/>
      <c r="Q14" s="232"/>
      <c r="R14" s="233"/>
      <c r="S14" s="8"/>
    </row>
    <row r="15" spans="1:19">
      <c r="A15" s="8"/>
      <c r="B15" s="231"/>
      <c r="C15" s="232"/>
      <c r="D15" s="232"/>
      <c r="E15" s="232"/>
      <c r="F15" s="232"/>
      <c r="G15" s="232"/>
      <c r="H15" s="232"/>
      <c r="I15" s="232"/>
      <c r="J15" s="232"/>
      <c r="K15" s="232"/>
      <c r="L15" s="232"/>
      <c r="M15" s="232"/>
      <c r="N15" s="232"/>
      <c r="O15" s="232"/>
      <c r="P15" s="232"/>
      <c r="Q15" s="232"/>
      <c r="R15" s="233"/>
      <c r="S15" s="8"/>
    </row>
    <row r="16" spans="1:19">
      <c r="A16" s="8"/>
      <c r="B16" s="231"/>
      <c r="C16" s="232"/>
      <c r="D16" s="232"/>
      <c r="E16" s="232"/>
      <c r="F16" s="232"/>
      <c r="G16" s="232"/>
      <c r="H16" s="232"/>
      <c r="I16" s="232"/>
      <c r="J16" s="232"/>
      <c r="K16" s="232"/>
      <c r="L16" s="232"/>
      <c r="M16" s="232"/>
      <c r="N16" s="232"/>
      <c r="O16" s="232"/>
      <c r="P16" s="232"/>
      <c r="Q16" s="232"/>
      <c r="R16" s="233"/>
      <c r="S16" s="8"/>
    </row>
    <row r="17" spans="1:19">
      <c r="A17" s="8"/>
      <c r="B17" s="231"/>
      <c r="C17" s="232"/>
      <c r="D17" s="232"/>
      <c r="E17" s="232"/>
      <c r="F17" s="232"/>
      <c r="G17" s="232"/>
      <c r="H17" s="232"/>
      <c r="I17" s="232"/>
      <c r="J17" s="232"/>
      <c r="K17" s="232"/>
      <c r="L17" s="232"/>
      <c r="M17" s="232"/>
      <c r="N17" s="232"/>
      <c r="O17" s="232"/>
      <c r="P17" s="232"/>
      <c r="Q17" s="232"/>
      <c r="R17" s="233"/>
      <c r="S17" s="8"/>
    </row>
    <row r="18" spans="1:19">
      <c r="A18" s="8"/>
      <c r="B18" s="231"/>
      <c r="C18" s="232"/>
      <c r="D18" s="232"/>
      <c r="E18" s="232"/>
      <c r="F18" s="232"/>
      <c r="G18" s="232"/>
      <c r="H18" s="232"/>
      <c r="I18" s="232"/>
      <c r="J18" s="232"/>
      <c r="K18" s="232"/>
      <c r="L18" s="232"/>
      <c r="M18" s="232"/>
      <c r="N18" s="232"/>
      <c r="O18" s="232"/>
      <c r="P18" s="232"/>
      <c r="Q18" s="232"/>
      <c r="R18" s="233"/>
      <c r="S18" s="8"/>
    </row>
    <row r="19" spans="1:19">
      <c r="A19" s="8"/>
      <c r="B19" s="231"/>
      <c r="C19" s="232"/>
      <c r="D19" s="232"/>
      <c r="E19" s="232"/>
      <c r="F19" s="232"/>
      <c r="G19" s="232"/>
      <c r="H19" s="232"/>
      <c r="I19" s="232"/>
      <c r="J19" s="232"/>
      <c r="K19" s="232"/>
      <c r="L19" s="232"/>
      <c r="M19" s="232"/>
      <c r="N19" s="232"/>
      <c r="O19" s="232"/>
      <c r="P19" s="232"/>
      <c r="Q19" s="232"/>
      <c r="R19" s="233"/>
      <c r="S19" s="8"/>
    </row>
    <row r="20" spans="1:19">
      <c r="A20" s="8"/>
      <c r="B20" s="231"/>
      <c r="C20" s="232"/>
      <c r="D20" s="232"/>
      <c r="E20" s="232"/>
      <c r="F20" s="232"/>
      <c r="G20" s="232"/>
      <c r="H20" s="232"/>
      <c r="I20" s="232"/>
      <c r="J20" s="232"/>
      <c r="K20" s="232"/>
      <c r="L20" s="232"/>
      <c r="M20" s="232"/>
      <c r="N20" s="232"/>
      <c r="O20" s="232"/>
      <c r="P20" s="232"/>
      <c r="Q20" s="232"/>
      <c r="R20" s="233"/>
      <c r="S20" s="8"/>
    </row>
    <row r="21" spans="1:19">
      <c r="A21" s="8"/>
      <c r="B21" s="231"/>
      <c r="C21" s="232"/>
      <c r="D21" s="232"/>
      <c r="E21" s="232"/>
      <c r="F21" s="232"/>
      <c r="G21" s="232"/>
      <c r="H21" s="232"/>
      <c r="I21" s="232"/>
      <c r="J21" s="232"/>
      <c r="K21" s="232"/>
      <c r="L21" s="232"/>
      <c r="M21" s="232"/>
      <c r="N21" s="232"/>
      <c r="O21" s="232"/>
      <c r="P21" s="232"/>
      <c r="Q21" s="232"/>
      <c r="R21" s="233"/>
      <c r="S21" s="8"/>
    </row>
    <row r="22" spans="1:19">
      <c r="A22" s="8"/>
      <c r="B22" s="231"/>
      <c r="C22" s="232"/>
      <c r="D22" s="232"/>
      <c r="E22" s="232"/>
      <c r="F22" s="232"/>
      <c r="G22" s="232"/>
      <c r="H22" s="232"/>
      <c r="I22" s="232"/>
      <c r="J22" s="232"/>
      <c r="K22" s="232"/>
      <c r="L22" s="232"/>
      <c r="M22" s="232"/>
      <c r="N22" s="232"/>
      <c r="O22" s="232"/>
      <c r="P22" s="232"/>
      <c r="Q22" s="232"/>
      <c r="R22" s="233"/>
      <c r="S22" s="8"/>
    </row>
    <row r="23" spans="1:19">
      <c r="A23" s="8"/>
      <c r="B23" s="231"/>
      <c r="C23" s="232"/>
      <c r="D23" s="232"/>
      <c r="E23" s="232"/>
      <c r="F23" s="232"/>
      <c r="G23" s="232"/>
      <c r="H23" s="232"/>
      <c r="I23" s="232"/>
      <c r="J23" s="232"/>
      <c r="K23" s="232"/>
      <c r="L23" s="232"/>
      <c r="M23" s="232"/>
      <c r="N23" s="232"/>
      <c r="O23" s="232"/>
      <c r="P23" s="232"/>
      <c r="Q23" s="232"/>
      <c r="R23" s="233"/>
      <c r="S23" s="8"/>
    </row>
    <row r="24" spans="1:19">
      <c r="A24" s="8"/>
      <c r="B24" s="231"/>
      <c r="C24" s="232"/>
      <c r="D24" s="232"/>
      <c r="E24" s="232"/>
      <c r="F24" s="232"/>
      <c r="G24" s="232"/>
      <c r="H24" s="232"/>
      <c r="I24" s="232"/>
      <c r="J24" s="232"/>
      <c r="K24" s="232"/>
      <c r="L24" s="232"/>
      <c r="M24" s="232"/>
      <c r="N24" s="232"/>
      <c r="O24" s="232"/>
      <c r="P24" s="232"/>
      <c r="Q24" s="232"/>
      <c r="R24" s="233"/>
      <c r="S24" s="8"/>
    </row>
    <row r="25" spans="1:19">
      <c r="A25" s="8"/>
      <c r="B25" s="231"/>
      <c r="C25" s="232"/>
      <c r="D25" s="232"/>
      <c r="E25" s="232"/>
      <c r="F25" s="232"/>
      <c r="G25" s="232"/>
      <c r="H25" s="232"/>
      <c r="I25" s="232"/>
      <c r="J25" s="232"/>
      <c r="K25" s="232"/>
      <c r="L25" s="232"/>
      <c r="M25" s="232"/>
      <c r="N25" s="232"/>
      <c r="O25" s="232"/>
      <c r="P25" s="232"/>
      <c r="Q25" s="232"/>
      <c r="R25" s="233"/>
      <c r="S25" s="8"/>
    </row>
    <row r="26" spans="1:19">
      <c r="A26" s="8"/>
      <c r="B26" s="231"/>
      <c r="C26" s="232"/>
      <c r="D26" s="232"/>
      <c r="E26" s="232"/>
      <c r="F26" s="232"/>
      <c r="G26" s="232"/>
      <c r="H26" s="232"/>
      <c r="I26" s="232"/>
      <c r="J26" s="232"/>
      <c r="K26" s="232"/>
      <c r="L26" s="232"/>
      <c r="M26" s="232"/>
      <c r="N26" s="232"/>
      <c r="O26" s="232"/>
      <c r="P26" s="232"/>
      <c r="Q26" s="232"/>
      <c r="R26" s="233"/>
      <c r="S26" s="8"/>
    </row>
    <row r="27" spans="1:19">
      <c r="A27" s="8"/>
      <c r="B27" s="231"/>
      <c r="C27" s="232"/>
      <c r="D27" s="232"/>
      <c r="E27" s="232"/>
      <c r="F27" s="232"/>
      <c r="G27" s="232"/>
      <c r="H27" s="232"/>
      <c r="I27" s="232"/>
      <c r="J27" s="232"/>
      <c r="K27" s="232"/>
      <c r="L27" s="232"/>
      <c r="M27" s="232"/>
      <c r="N27" s="232"/>
      <c r="O27" s="232"/>
      <c r="P27" s="232"/>
      <c r="Q27" s="232"/>
      <c r="R27" s="233"/>
      <c r="S27" s="8"/>
    </row>
    <row r="28" spans="1:19">
      <c r="A28" s="8"/>
      <c r="B28" s="231"/>
      <c r="C28" s="232"/>
      <c r="D28" s="232"/>
      <c r="E28" s="232"/>
      <c r="F28" s="232"/>
      <c r="G28" s="232"/>
      <c r="H28" s="232"/>
      <c r="I28" s="232"/>
      <c r="J28" s="232"/>
      <c r="K28" s="232"/>
      <c r="L28" s="232"/>
      <c r="M28" s="232"/>
      <c r="N28" s="232"/>
      <c r="O28" s="232"/>
      <c r="P28" s="232"/>
      <c r="Q28" s="232"/>
      <c r="R28" s="233"/>
      <c r="S28" s="8"/>
    </row>
    <row r="29" spans="1:19">
      <c r="A29" s="8"/>
      <c r="B29" s="231"/>
      <c r="C29" s="232"/>
      <c r="D29" s="232"/>
      <c r="E29" s="232"/>
      <c r="F29" s="232"/>
      <c r="G29" s="232"/>
      <c r="H29" s="232"/>
      <c r="I29" s="232"/>
      <c r="J29" s="232"/>
      <c r="K29" s="232"/>
      <c r="L29" s="232"/>
      <c r="M29" s="232"/>
      <c r="N29" s="232"/>
      <c r="O29" s="232"/>
      <c r="P29" s="232"/>
      <c r="Q29" s="232"/>
      <c r="R29" s="233"/>
      <c r="S29" s="8"/>
    </row>
    <row r="30" spans="1:19">
      <c r="A30" s="8"/>
      <c r="B30" s="231"/>
      <c r="C30" s="232"/>
      <c r="D30" s="232"/>
      <c r="E30" s="232"/>
      <c r="F30" s="232"/>
      <c r="G30" s="232"/>
      <c r="H30" s="232"/>
      <c r="I30" s="232"/>
      <c r="J30" s="232"/>
      <c r="K30" s="232"/>
      <c r="L30" s="232"/>
      <c r="M30" s="232"/>
      <c r="N30" s="232"/>
      <c r="O30" s="232"/>
      <c r="P30" s="232"/>
      <c r="Q30" s="232"/>
      <c r="R30" s="233"/>
      <c r="S30" s="8"/>
    </row>
    <row r="31" spans="1:19">
      <c r="A31" s="8"/>
      <c r="B31" s="231"/>
      <c r="C31" s="232"/>
      <c r="D31" s="232"/>
      <c r="E31" s="232"/>
      <c r="F31" s="232"/>
      <c r="G31" s="232"/>
      <c r="H31" s="232"/>
      <c r="I31" s="232"/>
      <c r="J31" s="232"/>
      <c r="K31" s="232"/>
      <c r="L31" s="232"/>
      <c r="M31" s="232"/>
      <c r="N31" s="232"/>
      <c r="O31" s="232"/>
      <c r="P31" s="232"/>
      <c r="Q31" s="232"/>
      <c r="R31" s="233"/>
      <c r="S31" s="8"/>
    </row>
    <row r="32" spans="1:19">
      <c r="A32" s="8"/>
      <c r="B32" s="231"/>
      <c r="C32" s="232"/>
      <c r="D32" s="232"/>
      <c r="E32" s="232"/>
      <c r="F32" s="232"/>
      <c r="G32" s="232"/>
      <c r="H32" s="232"/>
      <c r="I32" s="232"/>
      <c r="J32" s="232"/>
      <c r="K32" s="232"/>
      <c r="L32" s="232"/>
      <c r="M32" s="232"/>
      <c r="N32" s="232"/>
      <c r="O32" s="232"/>
      <c r="P32" s="232"/>
      <c r="Q32" s="232"/>
      <c r="R32" s="233"/>
      <c r="S32" s="8"/>
    </row>
    <row r="33" spans="1:19">
      <c r="A33" s="8"/>
      <c r="B33" s="231"/>
      <c r="C33" s="232"/>
      <c r="D33" s="232"/>
      <c r="E33" s="232"/>
      <c r="F33" s="232"/>
      <c r="G33" s="232"/>
      <c r="H33" s="232"/>
      <c r="I33" s="232"/>
      <c r="J33" s="232"/>
      <c r="K33" s="232"/>
      <c r="L33" s="232"/>
      <c r="M33" s="232"/>
      <c r="N33" s="232"/>
      <c r="O33" s="232"/>
      <c r="P33" s="232"/>
      <c r="Q33" s="232"/>
      <c r="R33" s="233"/>
      <c r="S33" s="8"/>
    </row>
    <row r="34" spans="1:19">
      <c r="A34" s="8"/>
      <c r="B34" s="231"/>
      <c r="C34" s="232"/>
      <c r="D34" s="232"/>
      <c r="E34" s="232"/>
      <c r="F34" s="232"/>
      <c r="G34" s="232"/>
      <c r="H34" s="232"/>
      <c r="I34" s="232"/>
      <c r="J34" s="232"/>
      <c r="K34" s="232"/>
      <c r="L34" s="232"/>
      <c r="M34" s="232"/>
      <c r="N34" s="232"/>
      <c r="O34" s="232"/>
      <c r="P34" s="232"/>
      <c r="Q34" s="232"/>
      <c r="R34" s="233"/>
      <c r="S34" s="8"/>
    </row>
    <row r="35" spans="1:19">
      <c r="A35" s="8"/>
      <c r="B35" s="231"/>
      <c r="C35" s="232"/>
      <c r="D35" s="232"/>
      <c r="E35" s="232"/>
      <c r="F35" s="232"/>
      <c r="G35" s="232"/>
      <c r="H35" s="232"/>
      <c r="I35" s="232"/>
      <c r="J35" s="232"/>
      <c r="K35" s="232"/>
      <c r="L35" s="232"/>
      <c r="M35" s="232"/>
      <c r="N35" s="232"/>
      <c r="O35" s="232"/>
      <c r="P35" s="232"/>
      <c r="Q35" s="232"/>
      <c r="R35" s="233"/>
      <c r="S35" s="8"/>
    </row>
    <row r="36" spans="1:19">
      <c r="A36" s="8"/>
      <c r="B36" s="231"/>
      <c r="C36" s="232"/>
      <c r="D36" s="232"/>
      <c r="E36" s="232"/>
      <c r="F36" s="232"/>
      <c r="G36" s="232"/>
      <c r="H36" s="232"/>
      <c r="I36" s="232"/>
      <c r="J36" s="232"/>
      <c r="K36" s="232"/>
      <c r="L36" s="232"/>
      <c r="M36" s="232"/>
      <c r="N36" s="232"/>
      <c r="O36" s="232"/>
      <c r="P36" s="232"/>
      <c r="Q36" s="232"/>
      <c r="R36" s="233"/>
      <c r="S36" s="8"/>
    </row>
    <row r="37" spans="1:19" ht="80.25" customHeight="1" thickBot="1">
      <c r="A37" s="8"/>
      <c r="B37" s="228" t="s">
        <v>274</v>
      </c>
      <c r="C37" s="229"/>
      <c r="D37" s="229"/>
      <c r="E37" s="229"/>
      <c r="F37" s="229"/>
      <c r="G37" s="229"/>
      <c r="H37" s="229"/>
      <c r="I37" s="229"/>
      <c r="J37" s="229"/>
      <c r="K37" s="229"/>
      <c r="L37" s="229"/>
      <c r="M37" s="229"/>
      <c r="N37" s="229"/>
      <c r="O37" s="229"/>
      <c r="P37" s="229"/>
      <c r="Q37" s="229"/>
      <c r="R37" s="230"/>
      <c r="S37" s="8"/>
    </row>
    <row r="38" spans="1:19" ht="45.75" customHeight="1">
      <c r="A38" s="8"/>
      <c r="B38" s="218" t="s">
        <v>279</v>
      </c>
      <c r="C38" s="219"/>
      <c r="D38" s="219"/>
      <c r="E38" s="219"/>
      <c r="F38" s="219"/>
      <c r="G38" s="219"/>
      <c r="H38" s="219"/>
      <c r="I38" s="219"/>
      <c r="J38" s="219"/>
      <c r="K38" s="219"/>
      <c r="L38" s="219"/>
      <c r="M38" s="219"/>
      <c r="N38" s="219"/>
      <c r="O38" s="219"/>
      <c r="P38" s="219"/>
      <c r="Q38" s="219"/>
      <c r="R38" s="220"/>
      <c r="S38" s="8"/>
    </row>
    <row r="39" spans="1:19" ht="15.75" customHeight="1" thickBot="1">
      <c r="A39" s="8"/>
      <c r="B39" s="215" t="s">
        <v>280</v>
      </c>
      <c r="C39" s="216"/>
      <c r="D39" s="216"/>
      <c r="E39" s="216"/>
      <c r="F39" s="216"/>
      <c r="G39" s="216"/>
      <c r="H39" s="216"/>
      <c r="I39" s="216"/>
      <c r="J39" s="216"/>
      <c r="K39" s="216"/>
      <c r="L39" s="217" t="s">
        <v>281</v>
      </c>
      <c r="M39" s="217"/>
      <c r="N39" s="217"/>
      <c r="O39" s="213"/>
      <c r="P39" s="213"/>
      <c r="Q39" s="213"/>
      <c r="R39" s="214"/>
      <c r="S39" s="8"/>
    </row>
    <row r="40" spans="1:19">
      <c r="A40" s="8"/>
      <c r="B40" s="8"/>
      <c r="C40" s="8"/>
      <c r="D40" s="8"/>
      <c r="E40" s="8"/>
      <c r="F40" s="8"/>
      <c r="G40" s="8"/>
      <c r="H40" s="8"/>
      <c r="I40" s="8"/>
      <c r="J40" s="8"/>
      <c r="K40" s="8"/>
      <c r="L40" s="8"/>
      <c r="M40" s="8"/>
      <c r="N40" s="8"/>
      <c r="O40" s="8"/>
      <c r="P40" s="8"/>
      <c r="Q40" s="8"/>
      <c r="R40" s="8"/>
      <c r="S40" s="8"/>
    </row>
  </sheetData>
  <sheetProtection password="A5D5" sheet="1" objects="1" scenarios="1"/>
  <mergeCells count="13">
    <mergeCell ref="B39:K39"/>
    <mergeCell ref="L39:N39"/>
    <mergeCell ref="B38:R38"/>
    <mergeCell ref="B2:R2"/>
    <mergeCell ref="B3:R3"/>
    <mergeCell ref="B4:R4"/>
    <mergeCell ref="B6:R6"/>
    <mergeCell ref="B7:R7"/>
    <mergeCell ref="B11:R11"/>
    <mergeCell ref="B12:R12"/>
    <mergeCell ref="B13:R13"/>
    <mergeCell ref="B14:R36"/>
    <mergeCell ref="B37:R37"/>
  </mergeCells>
  <hyperlinks>
    <hyperlink ref="L39"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dimension ref="A1:I113"/>
  <sheetViews>
    <sheetView workbookViewId="0">
      <selection activeCell="B15" sqref="B15"/>
    </sheetView>
  </sheetViews>
  <sheetFormatPr defaultRowHeight="15"/>
  <cols>
    <col min="1" max="1" width="3.140625" customWidth="1"/>
    <col min="2" max="2" width="70.28515625" customWidth="1"/>
    <col min="3" max="3" width="20.140625" customWidth="1"/>
    <col min="4" max="4" width="16" customWidth="1"/>
    <col min="5" max="8" width="20.5703125" customWidth="1"/>
    <col min="9" max="9" width="3.140625" customWidth="1"/>
  </cols>
  <sheetData>
    <row r="1" spans="1:9">
      <c r="A1" s="2"/>
      <c r="B1" s="1"/>
      <c r="C1" s="1"/>
      <c r="D1" s="1"/>
      <c r="E1" s="1"/>
      <c r="F1" s="1"/>
      <c r="G1" s="1"/>
      <c r="H1" s="1"/>
      <c r="I1" s="2"/>
    </row>
    <row r="2" spans="1:9" ht="18">
      <c r="A2" s="2"/>
      <c r="B2" s="221" t="s">
        <v>39</v>
      </c>
      <c r="C2" s="221"/>
      <c r="D2" s="221"/>
      <c r="E2" s="221"/>
      <c r="F2" s="221"/>
      <c r="G2" s="221"/>
      <c r="H2" s="221"/>
      <c r="I2" s="2"/>
    </row>
    <row r="3" spans="1:9" ht="20.25">
      <c r="A3" s="2"/>
      <c r="B3" s="222" t="s">
        <v>40</v>
      </c>
      <c r="C3" s="222"/>
      <c r="D3" s="222"/>
      <c r="E3" s="222"/>
      <c r="F3" s="222"/>
      <c r="G3" s="222"/>
      <c r="H3" s="222"/>
      <c r="I3" s="2"/>
    </row>
    <row r="4" spans="1:9" ht="18">
      <c r="A4" s="2"/>
      <c r="B4" s="221" t="s">
        <v>41</v>
      </c>
      <c r="C4" s="221"/>
      <c r="D4" s="221"/>
      <c r="E4" s="221"/>
      <c r="F4" s="221"/>
      <c r="G4" s="221"/>
      <c r="H4" s="221"/>
      <c r="I4" s="2"/>
    </row>
    <row r="5" spans="1:9">
      <c r="A5" s="2"/>
      <c r="B5" s="2"/>
      <c r="C5" s="2"/>
      <c r="D5" s="2"/>
      <c r="E5" s="2"/>
      <c r="F5" s="2"/>
      <c r="G5" s="2"/>
      <c r="H5" s="2"/>
      <c r="I5" s="2"/>
    </row>
    <row r="6" spans="1:9" ht="20.25">
      <c r="A6" s="2"/>
      <c r="B6" s="223" t="s">
        <v>42</v>
      </c>
      <c r="C6" s="223"/>
      <c r="D6" s="223"/>
      <c r="E6" s="223"/>
      <c r="F6" s="223"/>
      <c r="G6" s="223"/>
      <c r="H6" s="223"/>
      <c r="I6" s="2"/>
    </row>
    <row r="7" spans="1:9">
      <c r="A7" s="2"/>
      <c r="B7" s="224" t="s">
        <v>201</v>
      </c>
      <c r="C7" s="224"/>
      <c r="D7" s="224"/>
      <c r="E7" s="224"/>
      <c r="F7" s="224"/>
      <c r="G7" s="224"/>
      <c r="H7" s="224"/>
      <c r="I7" s="2"/>
    </row>
    <row r="8" spans="1:9">
      <c r="A8" s="3"/>
      <c r="B8" s="3"/>
      <c r="C8" s="3"/>
      <c r="D8" s="3"/>
      <c r="E8" s="3"/>
      <c r="F8" s="3"/>
      <c r="G8" s="3"/>
      <c r="H8" s="3"/>
      <c r="I8" s="3"/>
    </row>
    <row r="9" spans="1:9" ht="18">
      <c r="A9" s="5"/>
      <c r="B9" s="4" t="s">
        <v>200</v>
      </c>
      <c r="C9" s="6"/>
      <c r="D9" s="6"/>
      <c r="E9" s="6"/>
      <c r="F9" s="6"/>
      <c r="G9" s="6"/>
      <c r="H9" s="6"/>
      <c r="I9" s="5"/>
    </row>
    <row r="10" spans="1:9" ht="15.75" thickBot="1">
      <c r="A10" s="8"/>
      <c r="B10" s="8"/>
      <c r="C10" s="8"/>
      <c r="D10" s="8"/>
      <c r="E10" s="8"/>
      <c r="F10" s="8"/>
      <c r="G10" s="8"/>
      <c r="H10" s="8"/>
      <c r="I10" s="8"/>
    </row>
    <row r="11" spans="1:9" ht="30.75" customHeight="1" thickBot="1">
      <c r="A11" s="8"/>
      <c r="B11" s="368" t="s">
        <v>179</v>
      </c>
      <c r="C11" s="369"/>
      <c r="D11" s="369"/>
      <c r="E11" s="369"/>
      <c r="F11" s="369"/>
      <c r="G11" s="369"/>
      <c r="H11" s="370"/>
      <c r="I11" s="8"/>
    </row>
    <row r="12" spans="1:9" ht="50.25" customHeight="1" thickBot="1">
      <c r="A12" s="8"/>
      <c r="B12" s="94" t="s">
        <v>105</v>
      </c>
      <c r="C12" s="95" t="s">
        <v>106</v>
      </c>
      <c r="D12" s="319" t="s">
        <v>107</v>
      </c>
      <c r="E12" s="320"/>
      <c r="F12" s="321"/>
      <c r="G12" s="319" t="s">
        <v>108</v>
      </c>
      <c r="H12" s="321"/>
      <c r="I12" s="8"/>
    </row>
    <row r="13" spans="1:9" ht="30.75" thickBot="1">
      <c r="A13" s="8"/>
      <c r="B13" s="98" t="s">
        <v>109</v>
      </c>
      <c r="C13" s="96" t="s">
        <v>110</v>
      </c>
      <c r="D13" s="97" t="s">
        <v>114</v>
      </c>
      <c r="E13" s="96" t="s">
        <v>110</v>
      </c>
      <c r="F13" s="96" t="s">
        <v>111</v>
      </c>
      <c r="G13" s="96" t="s">
        <v>112</v>
      </c>
      <c r="H13" s="96" t="s">
        <v>113</v>
      </c>
      <c r="I13" s="8"/>
    </row>
    <row r="14" spans="1:9" ht="24" customHeight="1" thickBot="1">
      <c r="A14" s="8"/>
      <c r="B14" s="365" t="s">
        <v>115</v>
      </c>
      <c r="C14" s="366"/>
      <c r="D14" s="366"/>
      <c r="E14" s="366"/>
      <c r="F14" s="366"/>
      <c r="G14" s="366"/>
      <c r="H14" s="367"/>
      <c r="I14" s="8"/>
    </row>
    <row r="15" spans="1:9" ht="16.5">
      <c r="A15" s="8"/>
      <c r="B15" s="106" t="s">
        <v>116</v>
      </c>
      <c r="C15" s="102"/>
      <c r="D15" s="102"/>
      <c r="E15" s="102"/>
      <c r="F15" s="102"/>
      <c r="G15" s="102"/>
      <c r="H15" s="107"/>
      <c r="I15" s="8"/>
    </row>
    <row r="16" spans="1:9" ht="16.5">
      <c r="A16" s="8"/>
      <c r="B16" s="108" t="s">
        <v>117</v>
      </c>
      <c r="C16" s="101" t="s">
        <v>131</v>
      </c>
      <c r="D16" s="101">
        <v>0.5</v>
      </c>
      <c r="E16" s="101" t="s">
        <v>131</v>
      </c>
      <c r="F16" s="101">
        <v>30</v>
      </c>
      <c r="G16" s="101">
        <v>350</v>
      </c>
      <c r="H16" s="109">
        <v>2.8999999999999998E-3</v>
      </c>
      <c r="I16" s="8"/>
    </row>
    <row r="17" spans="1:9" ht="16.5">
      <c r="A17" s="8"/>
      <c r="B17" s="108" t="s">
        <v>118</v>
      </c>
      <c r="C17" s="101" t="s">
        <v>131</v>
      </c>
      <c r="D17" s="101">
        <v>0.5</v>
      </c>
      <c r="E17" s="101" t="s">
        <v>131</v>
      </c>
      <c r="F17" s="101">
        <v>40</v>
      </c>
      <c r="G17" s="101">
        <v>350</v>
      </c>
      <c r="H17" s="109">
        <v>2.8999999999999998E-3</v>
      </c>
      <c r="I17" s="8"/>
    </row>
    <row r="18" spans="1:9" ht="16.5">
      <c r="A18" s="8"/>
      <c r="B18" s="108" t="s">
        <v>119</v>
      </c>
      <c r="C18" s="101" t="s">
        <v>131</v>
      </c>
      <c r="D18" s="101">
        <v>0.5</v>
      </c>
      <c r="E18" s="101" t="s">
        <v>131</v>
      </c>
      <c r="F18" s="101">
        <v>60</v>
      </c>
      <c r="G18" s="101">
        <v>350</v>
      </c>
      <c r="H18" s="109">
        <v>2.8999999999999998E-3</v>
      </c>
      <c r="I18" s="8"/>
    </row>
    <row r="19" spans="1:9" ht="16.5">
      <c r="A19" s="8"/>
      <c r="B19" s="110" t="s">
        <v>120</v>
      </c>
      <c r="C19" s="101" t="s">
        <v>131</v>
      </c>
      <c r="D19" s="101">
        <v>0.5</v>
      </c>
      <c r="E19" s="101" t="s">
        <v>131</v>
      </c>
      <c r="F19" s="101">
        <v>30</v>
      </c>
      <c r="G19" s="101">
        <v>500</v>
      </c>
      <c r="H19" s="109">
        <v>2E-3</v>
      </c>
      <c r="I19" s="8"/>
    </row>
    <row r="20" spans="1:9" ht="16.5">
      <c r="A20" s="8"/>
      <c r="B20" s="110" t="s">
        <v>121</v>
      </c>
      <c r="C20" s="101" t="s">
        <v>131</v>
      </c>
      <c r="D20" s="101">
        <v>0.6</v>
      </c>
      <c r="E20" s="101" t="s">
        <v>131</v>
      </c>
      <c r="F20" s="101">
        <v>50</v>
      </c>
      <c r="G20" s="101">
        <v>500</v>
      </c>
      <c r="H20" s="109">
        <v>2E-3</v>
      </c>
      <c r="I20" s="8"/>
    </row>
    <row r="21" spans="1:9" ht="16.5">
      <c r="A21" s="8"/>
      <c r="B21" s="110" t="s">
        <v>122</v>
      </c>
      <c r="C21" s="101" t="s">
        <v>132</v>
      </c>
      <c r="D21" s="101">
        <v>0.04</v>
      </c>
      <c r="E21" s="101" t="s">
        <v>132</v>
      </c>
      <c r="F21" s="101"/>
      <c r="G21" s="101">
        <v>500</v>
      </c>
      <c r="H21" s="109">
        <v>2E-3</v>
      </c>
      <c r="I21" s="8"/>
    </row>
    <row r="22" spans="1:9" ht="16.5">
      <c r="A22" s="8"/>
      <c r="B22" s="110" t="s">
        <v>123</v>
      </c>
      <c r="C22" s="101" t="s">
        <v>131</v>
      </c>
      <c r="D22" s="101">
        <v>0.25</v>
      </c>
      <c r="E22" s="101" t="s">
        <v>131</v>
      </c>
      <c r="F22" s="101">
        <v>1</v>
      </c>
      <c r="G22" s="101">
        <v>500</v>
      </c>
      <c r="H22" s="109">
        <v>2E-3</v>
      </c>
      <c r="I22" s="8"/>
    </row>
    <row r="23" spans="1:9" ht="16.5">
      <c r="A23" s="8"/>
      <c r="B23" s="110" t="s">
        <v>124</v>
      </c>
      <c r="C23" s="101" t="s">
        <v>131</v>
      </c>
      <c r="D23" s="101">
        <v>0.4</v>
      </c>
      <c r="E23" s="101" t="s">
        <v>131</v>
      </c>
      <c r="F23" s="101">
        <v>80</v>
      </c>
      <c r="G23" s="101">
        <v>350</v>
      </c>
      <c r="H23" s="109">
        <v>2.8999999999999998E-3</v>
      </c>
      <c r="I23" s="8"/>
    </row>
    <row r="24" spans="1:9" ht="16.5">
      <c r="A24" s="8"/>
      <c r="B24" s="110" t="s">
        <v>125</v>
      </c>
      <c r="C24" s="101" t="s">
        <v>131</v>
      </c>
      <c r="D24" s="101">
        <v>0.4</v>
      </c>
      <c r="E24" s="101" t="s">
        <v>131</v>
      </c>
      <c r="F24" s="101">
        <v>45</v>
      </c>
      <c r="G24" s="101">
        <v>500</v>
      </c>
      <c r="H24" s="109">
        <v>2E-3</v>
      </c>
      <c r="I24" s="8"/>
    </row>
    <row r="25" spans="1:9" ht="16.5">
      <c r="A25" s="8"/>
      <c r="B25" s="110" t="s">
        <v>126</v>
      </c>
      <c r="C25" s="101" t="s">
        <v>131</v>
      </c>
      <c r="D25" s="101">
        <v>0.25</v>
      </c>
      <c r="E25" s="101" t="s">
        <v>131</v>
      </c>
      <c r="F25" s="101">
        <v>30</v>
      </c>
      <c r="G25" s="101">
        <v>900</v>
      </c>
      <c r="H25" s="109">
        <v>1.1000000000000001E-3</v>
      </c>
      <c r="I25" s="8"/>
    </row>
    <row r="26" spans="1:9" ht="16.5">
      <c r="A26" s="8"/>
      <c r="B26" s="110" t="s">
        <v>127</v>
      </c>
      <c r="C26" s="101" t="s">
        <v>131</v>
      </c>
      <c r="D26" s="101">
        <v>0.75</v>
      </c>
      <c r="E26" s="101" t="s">
        <v>131</v>
      </c>
      <c r="F26" s="101">
        <v>80</v>
      </c>
      <c r="G26" s="101">
        <v>500</v>
      </c>
      <c r="H26" s="109">
        <v>2E-3</v>
      </c>
      <c r="I26" s="8"/>
    </row>
    <row r="27" spans="1:9" ht="16.5">
      <c r="A27" s="8"/>
      <c r="B27" s="110" t="s">
        <v>128</v>
      </c>
      <c r="C27" s="101" t="s">
        <v>131</v>
      </c>
      <c r="D27" s="101">
        <v>0.5</v>
      </c>
      <c r="E27" s="101" t="s">
        <v>131</v>
      </c>
      <c r="F27" s="101">
        <v>20</v>
      </c>
      <c r="G27" s="101">
        <v>300</v>
      </c>
      <c r="H27" s="109">
        <v>3.3E-3</v>
      </c>
      <c r="I27" s="8"/>
    </row>
    <row r="28" spans="1:9" ht="16.5">
      <c r="A28" s="8"/>
      <c r="B28" s="110" t="s">
        <v>129</v>
      </c>
      <c r="C28" s="101" t="s">
        <v>131</v>
      </c>
      <c r="D28" s="101">
        <v>0.5</v>
      </c>
      <c r="E28" s="101" t="s">
        <v>131</v>
      </c>
      <c r="F28" s="101">
        <v>50</v>
      </c>
      <c r="G28" s="101">
        <v>300</v>
      </c>
      <c r="H28" s="109">
        <v>3.3E-3</v>
      </c>
      <c r="I28" s="8"/>
    </row>
    <row r="29" spans="1:9" ht="17.25" thickBot="1">
      <c r="A29" s="8"/>
      <c r="B29" s="110" t="s">
        <v>130</v>
      </c>
      <c r="C29" s="101" t="s">
        <v>131</v>
      </c>
      <c r="D29" s="101">
        <v>0.5</v>
      </c>
      <c r="E29" s="101" t="s">
        <v>131</v>
      </c>
      <c r="F29" s="101">
        <v>20</v>
      </c>
      <c r="G29" s="101">
        <v>300</v>
      </c>
      <c r="H29" s="109">
        <v>3.3E-3</v>
      </c>
      <c r="I29" s="8"/>
    </row>
    <row r="30" spans="1:9" ht="24" customHeight="1" thickBot="1">
      <c r="A30" s="8"/>
      <c r="B30" s="365" t="s">
        <v>133</v>
      </c>
      <c r="C30" s="366"/>
      <c r="D30" s="366"/>
      <c r="E30" s="366"/>
      <c r="F30" s="366"/>
      <c r="G30" s="366"/>
      <c r="H30" s="367"/>
      <c r="I30" s="8"/>
    </row>
    <row r="31" spans="1:9" ht="16.5">
      <c r="A31" s="8"/>
      <c r="B31" s="111" t="s">
        <v>134</v>
      </c>
      <c r="C31" s="105" t="s">
        <v>131</v>
      </c>
      <c r="D31" s="105">
        <v>0.3</v>
      </c>
      <c r="E31" s="105" t="s">
        <v>131</v>
      </c>
      <c r="F31" s="105">
        <v>200</v>
      </c>
      <c r="G31" s="105">
        <v>600</v>
      </c>
      <c r="H31" s="112">
        <v>1.6999999999999999E-3</v>
      </c>
      <c r="I31" s="8"/>
    </row>
    <row r="32" spans="1:9" ht="16.5">
      <c r="A32" s="8"/>
      <c r="B32" s="113" t="s">
        <v>135</v>
      </c>
      <c r="C32" s="99" t="s">
        <v>131</v>
      </c>
      <c r="D32" s="99">
        <v>0.3</v>
      </c>
      <c r="E32" s="99" t="s">
        <v>131</v>
      </c>
      <c r="F32" s="99">
        <v>100</v>
      </c>
      <c r="G32" s="99">
        <v>600</v>
      </c>
      <c r="H32" s="114">
        <v>1.6999999999999999E-3</v>
      </c>
      <c r="I32" s="8"/>
    </row>
    <row r="33" spans="1:9" ht="16.5">
      <c r="A33" s="8"/>
      <c r="B33" s="113" t="s">
        <v>136</v>
      </c>
      <c r="C33" s="99" t="s">
        <v>131</v>
      </c>
      <c r="D33" s="99">
        <v>0.3</v>
      </c>
      <c r="E33" s="99" t="s">
        <v>131</v>
      </c>
      <c r="F33" s="99">
        <v>100</v>
      </c>
      <c r="G33" s="99">
        <v>600</v>
      </c>
      <c r="H33" s="114">
        <v>1.6999999999999999E-3</v>
      </c>
      <c r="I33" s="8"/>
    </row>
    <row r="34" spans="1:9" ht="16.5">
      <c r="A34" s="8"/>
      <c r="B34" s="113" t="s">
        <v>137</v>
      </c>
      <c r="C34" s="99" t="s">
        <v>131</v>
      </c>
      <c r="D34" s="99">
        <v>0.3</v>
      </c>
      <c r="E34" s="99" t="s">
        <v>131</v>
      </c>
      <c r="F34" s="99">
        <v>100</v>
      </c>
      <c r="G34" s="99">
        <v>600</v>
      </c>
      <c r="H34" s="114">
        <v>1.6999999999999999E-3</v>
      </c>
      <c r="I34" s="8"/>
    </row>
    <row r="35" spans="1:9" ht="16.5">
      <c r="A35" s="8"/>
      <c r="B35" s="113" t="s">
        <v>138</v>
      </c>
      <c r="C35" s="99" t="s">
        <v>131</v>
      </c>
      <c r="D35" s="99">
        <v>0.5</v>
      </c>
      <c r="E35" s="99" t="s">
        <v>131</v>
      </c>
      <c r="F35" s="99">
        <v>50</v>
      </c>
      <c r="G35" s="99">
        <v>600</v>
      </c>
      <c r="H35" s="114">
        <v>1.6999999999999999E-3</v>
      </c>
      <c r="I35" s="8"/>
    </row>
    <row r="36" spans="1:9" ht="16.5">
      <c r="A36" s="8"/>
      <c r="B36" s="113" t="s">
        <v>139</v>
      </c>
      <c r="C36" s="99" t="s">
        <v>131</v>
      </c>
      <c r="D36" s="99">
        <v>0.5</v>
      </c>
      <c r="E36" s="99" t="s">
        <v>131</v>
      </c>
      <c r="F36" s="99">
        <v>75</v>
      </c>
      <c r="G36" s="99">
        <v>600</v>
      </c>
      <c r="H36" s="114">
        <v>1.6999999999999999E-3</v>
      </c>
      <c r="I36" s="8"/>
    </row>
    <row r="37" spans="1:9" ht="16.5">
      <c r="A37" s="8"/>
      <c r="B37" s="113" t="s">
        <v>140</v>
      </c>
      <c r="C37" s="99" t="s">
        <v>131</v>
      </c>
      <c r="D37" s="99">
        <v>0.5</v>
      </c>
      <c r="E37" s="99" t="s">
        <v>131</v>
      </c>
      <c r="F37" s="99">
        <v>50</v>
      </c>
      <c r="G37" s="99">
        <v>500</v>
      </c>
      <c r="H37" s="114">
        <v>2E-3</v>
      </c>
      <c r="I37" s="8"/>
    </row>
    <row r="38" spans="1:9" ht="16.5">
      <c r="A38" s="8"/>
      <c r="B38" s="113" t="s">
        <v>141</v>
      </c>
      <c r="C38" s="99" t="s">
        <v>131</v>
      </c>
      <c r="D38" s="99">
        <v>0.6</v>
      </c>
      <c r="E38" s="99" t="s">
        <v>131</v>
      </c>
      <c r="F38" s="99">
        <v>25</v>
      </c>
      <c r="G38" s="99">
        <v>750</v>
      </c>
      <c r="H38" s="114">
        <v>1.2999999999999999E-3</v>
      </c>
      <c r="I38" s="8"/>
    </row>
    <row r="39" spans="1:9" ht="16.5">
      <c r="A39" s="8"/>
      <c r="B39" s="113" t="s">
        <v>142</v>
      </c>
      <c r="C39" s="99" t="s">
        <v>131</v>
      </c>
      <c r="D39" s="99">
        <v>0.3</v>
      </c>
      <c r="E39" s="99" t="s">
        <v>131</v>
      </c>
      <c r="F39" s="99">
        <v>50</v>
      </c>
      <c r="G39" s="99">
        <v>500</v>
      </c>
      <c r="H39" s="114">
        <v>2E-3</v>
      </c>
      <c r="I39" s="8"/>
    </row>
    <row r="40" spans="1:9" ht="17.25" thickBot="1">
      <c r="A40" s="8"/>
      <c r="B40" s="115" t="s">
        <v>143</v>
      </c>
      <c r="C40" s="104" t="s">
        <v>131</v>
      </c>
      <c r="D40" s="104">
        <v>0.3</v>
      </c>
      <c r="E40" s="104" t="s">
        <v>131</v>
      </c>
      <c r="F40" s="104">
        <v>90</v>
      </c>
      <c r="G40" s="104">
        <v>600</v>
      </c>
      <c r="H40" s="116">
        <v>1.6999999999999999E-3</v>
      </c>
      <c r="I40" s="8"/>
    </row>
    <row r="41" spans="1:9" ht="24" customHeight="1" thickBot="1">
      <c r="A41" s="8"/>
      <c r="B41" s="365" t="s">
        <v>144</v>
      </c>
      <c r="C41" s="366"/>
      <c r="D41" s="366"/>
      <c r="E41" s="366"/>
      <c r="F41" s="366"/>
      <c r="G41" s="366"/>
      <c r="H41" s="367"/>
      <c r="I41" s="8"/>
    </row>
    <row r="42" spans="1:9" ht="16.5">
      <c r="A42" s="8"/>
      <c r="B42" s="111" t="s">
        <v>145</v>
      </c>
      <c r="C42" s="105" t="s">
        <v>131</v>
      </c>
      <c r="D42" s="105">
        <v>0.25</v>
      </c>
      <c r="E42" s="105" t="s">
        <v>131</v>
      </c>
      <c r="F42" s="105">
        <v>15</v>
      </c>
      <c r="G42" s="105">
        <v>800</v>
      </c>
      <c r="H42" s="112">
        <v>1.2999999999999999E-3</v>
      </c>
      <c r="I42" s="8"/>
    </row>
    <row r="43" spans="1:9" ht="16.5">
      <c r="A43" s="8"/>
      <c r="B43" s="113" t="s">
        <v>146</v>
      </c>
      <c r="C43" s="99" t="s">
        <v>131</v>
      </c>
      <c r="D43" s="99">
        <v>0.25</v>
      </c>
      <c r="E43" s="99" t="s">
        <v>131</v>
      </c>
      <c r="F43" s="99">
        <v>25</v>
      </c>
      <c r="G43" s="99">
        <v>800</v>
      </c>
      <c r="H43" s="114">
        <v>1.2999999999999999E-3</v>
      </c>
      <c r="I43" s="8"/>
    </row>
    <row r="44" spans="1:9" ht="16.5">
      <c r="A44" s="8"/>
      <c r="B44" s="113" t="s">
        <v>147</v>
      </c>
      <c r="C44" s="99" t="s">
        <v>131</v>
      </c>
      <c r="D44" s="99">
        <v>0.25</v>
      </c>
      <c r="E44" s="99" t="s">
        <v>131</v>
      </c>
      <c r="F44" s="99">
        <v>5</v>
      </c>
      <c r="G44" s="99">
        <v>800</v>
      </c>
      <c r="H44" s="114">
        <v>1.2999999999999999E-3</v>
      </c>
      <c r="I44" s="8"/>
    </row>
    <row r="45" spans="1:9" ht="16.5">
      <c r="A45" s="8"/>
      <c r="B45" s="113" t="s">
        <v>148</v>
      </c>
      <c r="C45" s="99" t="s">
        <v>131</v>
      </c>
      <c r="D45" s="99">
        <v>0.25</v>
      </c>
      <c r="E45" s="99" t="s">
        <v>131</v>
      </c>
      <c r="F45" s="99">
        <v>15</v>
      </c>
      <c r="G45" s="99">
        <v>800</v>
      </c>
      <c r="H45" s="114">
        <v>1.2999999999999999E-3</v>
      </c>
      <c r="I45" s="8"/>
    </row>
    <row r="46" spans="1:9" ht="16.5">
      <c r="A46" s="8"/>
      <c r="B46" s="113" t="s">
        <v>149</v>
      </c>
      <c r="C46" s="99" t="s">
        <v>131</v>
      </c>
      <c r="D46" s="99">
        <v>0.2</v>
      </c>
      <c r="E46" s="99" t="s">
        <v>131</v>
      </c>
      <c r="F46" s="99">
        <v>5</v>
      </c>
      <c r="G46" s="99">
        <v>800</v>
      </c>
      <c r="H46" s="114">
        <v>1.2999999999999999E-3</v>
      </c>
      <c r="I46" s="8"/>
    </row>
    <row r="47" spans="1:9" ht="16.5">
      <c r="A47" s="8"/>
      <c r="B47" s="113" t="s">
        <v>150</v>
      </c>
      <c r="C47" s="99" t="s">
        <v>131</v>
      </c>
      <c r="D47" s="99">
        <v>0.55000000000000004</v>
      </c>
      <c r="E47" s="99" t="s">
        <v>131</v>
      </c>
      <c r="F47" s="99">
        <v>20</v>
      </c>
      <c r="G47" s="99">
        <v>800</v>
      </c>
      <c r="H47" s="114">
        <v>1.2999999999999999E-3</v>
      </c>
      <c r="I47" s="8"/>
    </row>
    <row r="48" spans="1:9" ht="16.5">
      <c r="A48" s="8"/>
      <c r="B48" s="113" t="s">
        <v>151</v>
      </c>
      <c r="C48" s="99" t="s">
        <v>131</v>
      </c>
      <c r="D48" s="99">
        <v>0.55000000000000004</v>
      </c>
      <c r="E48" s="99" t="s">
        <v>131</v>
      </c>
      <c r="F48" s="99">
        <v>10</v>
      </c>
      <c r="G48" s="99">
        <v>900</v>
      </c>
      <c r="H48" s="114">
        <v>1.1000000000000001E-3</v>
      </c>
      <c r="I48" s="8"/>
    </row>
    <row r="49" spans="1:9" ht="16.5">
      <c r="A49" s="8"/>
      <c r="B49" s="113" t="s">
        <v>152</v>
      </c>
      <c r="C49" s="99" t="s">
        <v>131</v>
      </c>
      <c r="D49" s="99">
        <v>0.55000000000000004</v>
      </c>
      <c r="E49" s="99" t="s">
        <v>131</v>
      </c>
      <c r="F49" s="99">
        <v>40</v>
      </c>
      <c r="G49" s="99">
        <v>500</v>
      </c>
      <c r="H49" s="114">
        <v>2E-3</v>
      </c>
      <c r="I49" s="8"/>
    </row>
    <row r="50" spans="1:9" ht="16.5">
      <c r="A50" s="8"/>
      <c r="B50" s="113" t="s">
        <v>153</v>
      </c>
      <c r="C50" s="99" t="s">
        <v>131</v>
      </c>
      <c r="D50" s="99">
        <v>0.55000000000000004</v>
      </c>
      <c r="E50" s="99" t="s">
        <v>131</v>
      </c>
      <c r="F50" s="99">
        <v>300</v>
      </c>
      <c r="G50" s="99">
        <v>1500</v>
      </c>
      <c r="H50" s="114">
        <v>6.9999999999999999E-4</v>
      </c>
      <c r="I50" s="8"/>
    </row>
    <row r="51" spans="1:9" ht="16.5">
      <c r="A51" s="8"/>
      <c r="B51" s="113" t="s">
        <v>154</v>
      </c>
      <c r="C51" s="99" t="s">
        <v>131</v>
      </c>
      <c r="D51" s="99">
        <v>0.55000000000000004</v>
      </c>
      <c r="E51" s="99" t="s">
        <v>131</v>
      </c>
      <c r="F51" s="99">
        <v>75</v>
      </c>
      <c r="G51" s="99">
        <v>900</v>
      </c>
      <c r="H51" s="114">
        <v>1.1000000000000001E-3</v>
      </c>
      <c r="I51" s="8"/>
    </row>
    <row r="52" spans="1:9" ht="16.5">
      <c r="A52" s="8"/>
      <c r="B52" s="113" t="s">
        <v>155</v>
      </c>
      <c r="C52" s="99" t="s">
        <v>131</v>
      </c>
      <c r="D52" s="99">
        <v>0.75</v>
      </c>
      <c r="E52" s="99" t="s">
        <v>131</v>
      </c>
      <c r="F52" s="99">
        <v>80</v>
      </c>
      <c r="G52" s="99">
        <v>135</v>
      </c>
      <c r="H52" s="114">
        <v>7.4000000000000003E-3</v>
      </c>
      <c r="I52" s="8"/>
    </row>
    <row r="53" spans="1:9" ht="17.25" thickBot="1">
      <c r="A53" s="8"/>
      <c r="B53" s="115" t="s">
        <v>156</v>
      </c>
      <c r="C53" s="104" t="s">
        <v>131</v>
      </c>
      <c r="D53" s="104">
        <v>0.75</v>
      </c>
      <c r="E53" s="104" t="s">
        <v>131</v>
      </c>
      <c r="F53" s="104">
        <v>75</v>
      </c>
      <c r="G53" s="104">
        <v>135</v>
      </c>
      <c r="H53" s="116">
        <v>7.4000000000000003E-3</v>
      </c>
      <c r="I53" s="8"/>
    </row>
    <row r="54" spans="1:9" ht="24" customHeight="1" thickBot="1">
      <c r="A54" s="8"/>
      <c r="B54" s="365" t="s">
        <v>157</v>
      </c>
      <c r="C54" s="366"/>
      <c r="D54" s="366"/>
      <c r="E54" s="366"/>
      <c r="F54" s="366"/>
      <c r="G54" s="366"/>
      <c r="H54" s="367"/>
      <c r="I54" s="8"/>
    </row>
    <row r="55" spans="1:9" ht="16.5">
      <c r="A55" s="8"/>
      <c r="B55" s="111" t="s">
        <v>158</v>
      </c>
      <c r="C55" s="105" t="s">
        <v>159</v>
      </c>
      <c r="D55" s="105">
        <v>0.05</v>
      </c>
      <c r="E55" s="105" t="s">
        <v>159</v>
      </c>
      <c r="F55" s="105"/>
      <c r="G55" s="105">
        <v>323</v>
      </c>
      <c r="H55" s="112">
        <v>3.0999999999999999E-3</v>
      </c>
      <c r="I55" s="8"/>
    </row>
    <row r="56" spans="1:9" ht="16.5">
      <c r="A56" s="8"/>
      <c r="B56" s="113" t="s">
        <v>160</v>
      </c>
      <c r="C56" s="99" t="s">
        <v>159</v>
      </c>
      <c r="D56" s="99">
        <v>0.2</v>
      </c>
      <c r="E56" s="99" t="s">
        <v>159</v>
      </c>
      <c r="F56" s="99"/>
      <c r="G56" s="99">
        <v>350</v>
      </c>
      <c r="H56" s="114">
        <v>2.8999999999999998E-3</v>
      </c>
      <c r="I56" s="8"/>
    </row>
    <row r="57" spans="1:9" ht="16.5">
      <c r="A57" s="8"/>
      <c r="B57" s="113" t="s">
        <v>161</v>
      </c>
      <c r="C57" s="99" t="s">
        <v>159</v>
      </c>
      <c r="D57" s="99">
        <v>0.2</v>
      </c>
      <c r="E57" s="99" t="s">
        <v>159</v>
      </c>
      <c r="F57" s="99"/>
      <c r="G57" s="99">
        <v>350</v>
      </c>
      <c r="H57" s="114">
        <v>2.8999999999999998E-3</v>
      </c>
      <c r="I57" s="8"/>
    </row>
    <row r="58" spans="1:9" ht="16.5">
      <c r="A58" s="8"/>
      <c r="B58" s="113" t="s">
        <v>162</v>
      </c>
      <c r="C58" s="99" t="s">
        <v>159</v>
      </c>
      <c r="D58" s="99">
        <v>0.2</v>
      </c>
      <c r="E58" s="99" t="s">
        <v>159</v>
      </c>
      <c r="F58" s="99"/>
      <c r="G58" s="99">
        <v>350</v>
      </c>
      <c r="H58" s="114">
        <v>2.8999999999999998E-3</v>
      </c>
      <c r="I58" s="8"/>
    </row>
    <row r="59" spans="1:9" ht="16.5">
      <c r="A59" s="8"/>
      <c r="B59" s="113" t="s">
        <v>163</v>
      </c>
      <c r="C59" s="99" t="s">
        <v>159</v>
      </c>
      <c r="D59" s="99">
        <v>0.05</v>
      </c>
      <c r="E59" s="99" t="s">
        <v>159</v>
      </c>
      <c r="F59" s="99"/>
      <c r="G59" s="99">
        <v>350</v>
      </c>
      <c r="H59" s="114">
        <v>2.8999999999999998E-3</v>
      </c>
      <c r="I59" s="8"/>
    </row>
    <row r="60" spans="1:9" ht="17.25" thickBot="1">
      <c r="A60" s="8"/>
      <c r="B60" s="115" t="s">
        <v>164</v>
      </c>
      <c r="C60" s="104" t="s">
        <v>159</v>
      </c>
      <c r="D60" s="104">
        <v>0.1</v>
      </c>
      <c r="E60" s="104" t="s">
        <v>159</v>
      </c>
      <c r="F60" s="104"/>
      <c r="G60" s="104">
        <v>350</v>
      </c>
      <c r="H60" s="116">
        <v>2.8999999999999998E-3</v>
      </c>
      <c r="I60" s="8"/>
    </row>
    <row r="61" spans="1:9" ht="24" customHeight="1" thickBot="1">
      <c r="A61" s="8"/>
      <c r="B61" s="365" t="s">
        <v>165</v>
      </c>
      <c r="C61" s="366"/>
      <c r="D61" s="366"/>
      <c r="E61" s="366"/>
      <c r="F61" s="366"/>
      <c r="G61" s="366"/>
      <c r="H61" s="367"/>
      <c r="I61" s="8"/>
    </row>
    <row r="62" spans="1:9" ht="16.5">
      <c r="A62" s="8"/>
      <c r="B62" s="111" t="s">
        <v>166</v>
      </c>
      <c r="C62" s="100"/>
      <c r="D62" s="100"/>
      <c r="E62" s="100"/>
      <c r="F62" s="100"/>
      <c r="G62" s="100"/>
      <c r="H62" s="117"/>
      <c r="I62" s="8"/>
    </row>
    <row r="63" spans="1:9" ht="16.5">
      <c r="A63" s="8"/>
      <c r="B63" s="118" t="s">
        <v>167</v>
      </c>
      <c r="C63" s="99" t="s">
        <v>132</v>
      </c>
      <c r="D63" s="99">
        <v>0.03</v>
      </c>
      <c r="E63" s="99" t="s">
        <v>132</v>
      </c>
      <c r="F63" s="99"/>
      <c r="G63" s="99">
        <v>425</v>
      </c>
      <c r="H63" s="114">
        <v>2.3999999999999998E-3</v>
      </c>
      <c r="I63" s="8"/>
    </row>
    <row r="64" spans="1:9" ht="16.5">
      <c r="A64" s="8"/>
      <c r="B64" s="118" t="s">
        <v>168</v>
      </c>
      <c r="C64" s="99" t="s">
        <v>132</v>
      </c>
      <c r="D64" s="99">
        <v>4.0000000000000001E-3</v>
      </c>
      <c r="E64" s="99" t="s">
        <v>132</v>
      </c>
      <c r="F64" s="99"/>
      <c r="G64" s="99">
        <v>1000</v>
      </c>
      <c r="H64" s="114">
        <v>1E-3</v>
      </c>
      <c r="I64" s="8"/>
    </row>
    <row r="65" spans="1:9" ht="16.5">
      <c r="A65" s="8"/>
      <c r="B65" s="118" t="s">
        <v>169</v>
      </c>
      <c r="C65" s="99" t="s">
        <v>132</v>
      </c>
      <c r="D65" s="99">
        <v>4.0000000000000001E-3</v>
      </c>
      <c r="E65" s="99" t="s">
        <v>132</v>
      </c>
      <c r="F65" s="99"/>
      <c r="G65" s="99">
        <v>1000</v>
      </c>
      <c r="H65" s="114">
        <v>1E-3</v>
      </c>
      <c r="I65" s="8"/>
    </row>
    <row r="66" spans="1:9" ht="16.5">
      <c r="A66" s="8"/>
      <c r="B66" s="118" t="s">
        <v>170</v>
      </c>
      <c r="C66" s="99" t="s">
        <v>132</v>
      </c>
      <c r="D66" s="99">
        <v>4.0000000000000001E-3</v>
      </c>
      <c r="E66" s="99" t="s">
        <v>132</v>
      </c>
      <c r="F66" s="99"/>
      <c r="G66" s="99">
        <v>1000</v>
      </c>
      <c r="H66" s="114">
        <v>1E-3</v>
      </c>
      <c r="I66" s="8"/>
    </row>
    <row r="67" spans="1:9" ht="16.5">
      <c r="A67" s="8"/>
      <c r="B67" s="118" t="s">
        <v>171</v>
      </c>
      <c r="C67" s="99" t="s">
        <v>132</v>
      </c>
      <c r="D67" s="99">
        <v>0.02</v>
      </c>
      <c r="E67" s="99" t="s">
        <v>132</v>
      </c>
      <c r="F67" s="99"/>
      <c r="G67" s="99">
        <v>250</v>
      </c>
      <c r="H67" s="114">
        <v>4.0000000000000001E-3</v>
      </c>
      <c r="I67" s="8"/>
    </row>
    <row r="68" spans="1:9" ht="16.5">
      <c r="A68" s="8"/>
      <c r="B68" s="118" t="s">
        <v>172</v>
      </c>
      <c r="C68" s="99" t="s">
        <v>132</v>
      </c>
      <c r="D68" s="99">
        <v>0.04</v>
      </c>
      <c r="E68" s="99" t="s">
        <v>132</v>
      </c>
      <c r="F68" s="99"/>
      <c r="G68" s="99">
        <v>2000</v>
      </c>
      <c r="H68" s="114">
        <v>5.0000000000000001E-4</v>
      </c>
      <c r="I68" s="8"/>
    </row>
    <row r="69" spans="1:9" ht="16.5">
      <c r="A69" s="8"/>
      <c r="B69" s="118" t="s">
        <v>173</v>
      </c>
      <c r="C69" s="99" t="s">
        <v>132</v>
      </c>
      <c r="D69" s="99">
        <v>0.05</v>
      </c>
      <c r="E69" s="99" t="s">
        <v>132</v>
      </c>
      <c r="F69" s="99"/>
      <c r="G69" s="99">
        <v>2000</v>
      </c>
      <c r="H69" s="114">
        <v>5.0000000000000001E-4</v>
      </c>
      <c r="I69" s="8"/>
    </row>
    <row r="70" spans="1:9" ht="16.5">
      <c r="A70" s="8"/>
      <c r="B70" s="118" t="s">
        <v>174</v>
      </c>
      <c r="C70" s="99" t="s">
        <v>132</v>
      </c>
      <c r="D70" s="99">
        <v>0.04</v>
      </c>
      <c r="E70" s="99" t="s">
        <v>132</v>
      </c>
      <c r="F70" s="99"/>
      <c r="G70" s="99">
        <v>1500</v>
      </c>
      <c r="H70" s="114">
        <v>6.9999999999999999E-4</v>
      </c>
      <c r="I70" s="8"/>
    </row>
    <row r="71" spans="1:9" ht="16.5">
      <c r="A71" s="8"/>
      <c r="B71" s="118" t="s">
        <v>175</v>
      </c>
      <c r="C71" s="99" t="s">
        <v>132</v>
      </c>
      <c r="D71" s="103">
        <v>0.04</v>
      </c>
      <c r="E71" s="99" t="s">
        <v>132</v>
      </c>
      <c r="F71" s="99"/>
      <c r="G71" s="99">
        <v>1500</v>
      </c>
      <c r="H71" s="114">
        <v>6.9999999999999999E-4</v>
      </c>
      <c r="I71" s="8"/>
    </row>
    <row r="72" spans="1:9" ht="16.5">
      <c r="A72" s="8"/>
      <c r="B72" s="118" t="s">
        <v>176</v>
      </c>
      <c r="C72" s="99" t="s">
        <v>132</v>
      </c>
      <c r="D72" s="99">
        <v>0.05</v>
      </c>
      <c r="E72" s="99" t="s">
        <v>132</v>
      </c>
      <c r="F72" s="99"/>
      <c r="G72" s="99">
        <v>1500</v>
      </c>
      <c r="H72" s="114">
        <v>6.9999999999999999E-4</v>
      </c>
      <c r="I72" s="8"/>
    </row>
    <row r="73" spans="1:9" ht="16.5">
      <c r="A73" s="8"/>
      <c r="B73" s="118" t="s">
        <v>177</v>
      </c>
      <c r="C73" s="99" t="s">
        <v>159</v>
      </c>
      <c r="D73" s="99">
        <v>1.6E-2</v>
      </c>
      <c r="E73" s="99" t="s">
        <v>159</v>
      </c>
      <c r="F73" s="99"/>
      <c r="G73" s="99">
        <v>300</v>
      </c>
      <c r="H73" s="114">
        <v>3.3E-3</v>
      </c>
      <c r="I73" s="8"/>
    </row>
    <row r="74" spans="1:9" ht="17.25" thickBot="1">
      <c r="A74" s="8"/>
      <c r="B74" s="119" t="s">
        <v>178</v>
      </c>
      <c r="C74" s="120" t="s">
        <v>159</v>
      </c>
      <c r="D74" s="120">
        <v>1.4E-2</v>
      </c>
      <c r="E74" s="120" t="s">
        <v>159</v>
      </c>
      <c r="F74" s="120"/>
      <c r="G74" s="120">
        <v>900</v>
      </c>
      <c r="H74" s="121">
        <v>1.1000000000000001E-3</v>
      </c>
      <c r="I74" s="8"/>
    </row>
    <row r="75" spans="1:9" ht="15.75" thickBot="1">
      <c r="A75" s="8"/>
      <c r="B75" s="383" t="s">
        <v>181</v>
      </c>
      <c r="C75" s="384"/>
      <c r="D75" s="384"/>
      <c r="E75" s="384"/>
      <c r="F75" s="384"/>
      <c r="G75" s="384"/>
      <c r="H75" s="385"/>
      <c r="I75" s="8"/>
    </row>
    <row r="76" spans="1:9" ht="24" customHeight="1" thickBot="1">
      <c r="A76" s="8"/>
      <c r="B76" s="386" t="s">
        <v>180</v>
      </c>
      <c r="C76" s="387"/>
      <c r="D76" s="387"/>
      <c r="E76" s="387"/>
      <c r="F76" s="387"/>
      <c r="G76" s="387"/>
      <c r="H76" s="388"/>
      <c r="I76" s="8"/>
    </row>
    <row r="77" spans="1:9" ht="15" customHeight="1">
      <c r="A77" s="8"/>
      <c r="B77" s="389" t="s">
        <v>182</v>
      </c>
      <c r="C77" s="390"/>
      <c r="D77" s="390"/>
      <c r="E77" s="381" t="s">
        <v>183</v>
      </c>
      <c r="F77" s="381"/>
      <c r="G77" s="381"/>
      <c r="H77" s="382"/>
      <c r="I77" s="8"/>
    </row>
    <row r="78" spans="1:9" ht="15" customHeight="1">
      <c r="A78" s="8"/>
      <c r="B78" s="391"/>
      <c r="C78" s="392"/>
      <c r="D78" s="392"/>
      <c r="E78" s="122"/>
      <c r="F78" s="122"/>
      <c r="G78" s="122"/>
      <c r="H78" s="126"/>
      <c r="I78" s="8"/>
    </row>
    <row r="79" spans="1:9" ht="15" customHeight="1">
      <c r="A79" s="8"/>
      <c r="B79" s="391"/>
      <c r="C79" s="392"/>
      <c r="D79" s="392"/>
      <c r="E79" s="375" t="s">
        <v>189</v>
      </c>
      <c r="F79" s="375"/>
      <c r="G79" s="375"/>
      <c r="H79" s="376"/>
      <c r="I79" s="8"/>
    </row>
    <row r="80" spans="1:9" ht="15" customHeight="1">
      <c r="A80" s="8"/>
      <c r="B80" s="391"/>
      <c r="C80" s="392"/>
      <c r="D80" s="392"/>
      <c r="E80" s="124" t="s">
        <v>190</v>
      </c>
      <c r="F80" s="399" t="s">
        <v>277</v>
      </c>
      <c r="G80" s="399"/>
      <c r="H80" s="400"/>
      <c r="I80" s="8"/>
    </row>
    <row r="81" spans="1:9" ht="27.75" customHeight="1">
      <c r="A81" s="8"/>
      <c r="B81" s="391"/>
      <c r="C81" s="392"/>
      <c r="D81" s="392"/>
      <c r="E81" s="124" t="s">
        <v>193</v>
      </c>
      <c r="F81" s="399" t="s">
        <v>191</v>
      </c>
      <c r="G81" s="399"/>
      <c r="H81" s="400"/>
      <c r="I81" s="8"/>
    </row>
    <row r="82" spans="1:9" ht="15" customHeight="1" thickBot="1">
      <c r="A82" s="8"/>
      <c r="B82" s="391"/>
      <c r="C82" s="392"/>
      <c r="D82" s="392"/>
      <c r="E82" s="124" t="s">
        <v>192</v>
      </c>
      <c r="F82" s="401" t="s">
        <v>194</v>
      </c>
      <c r="G82" s="401"/>
      <c r="H82" s="402"/>
      <c r="I82" s="8"/>
    </row>
    <row r="83" spans="1:9" ht="15" customHeight="1" thickBot="1">
      <c r="A83" s="8"/>
      <c r="B83" s="391"/>
      <c r="C83" s="392"/>
      <c r="D83" s="392"/>
      <c r="E83" s="125" t="s">
        <v>195</v>
      </c>
      <c r="F83" s="379" t="s">
        <v>196</v>
      </c>
      <c r="G83" s="379"/>
      <c r="H83" s="380"/>
      <c r="I83" s="8"/>
    </row>
    <row r="84" spans="1:9" ht="15" customHeight="1" thickBot="1">
      <c r="A84" s="8"/>
      <c r="B84" s="391"/>
      <c r="C84" s="392"/>
      <c r="D84" s="392"/>
      <c r="E84" s="125" t="s">
        <v>197</v>
      </c>
      <c r="F84" s="379" t="s">
        <v>278</v>
      </c>
      <c r="G84" s="379"/>
      <c r="H84" s="380"/>
      <c r="I84" s="8"/>
    </row>
    <row r="85" spans="1:9" ht="15" customHeight="1">
      <c r="A85" s="8"/>
      <c r="B85" s="391"/>
      <c r="C85" s="392"/>
      <c r="D85" s="392"/>
      <c r="E85" s="373"/>
      <c r="F85" s="373"/>
      <c r="G85" s="373"/>
      <c r="H85" s="374"/>
      <c r="I85" s="8"/>
    </row>
    <row r="86" spans="1:9" ht="15" customHeight="1">
      <c r="A86" s="8"/>
      <c r="B86" s="391"/>
      <c r="C86" s="392"/>
      <c r="D86" s="392"/>
      <c r="E86" s="375" t="s">
        <v>184</v>
      </c>
      <c r="F86" s="375"/>
      <c r="G86" s="375"/>
      <c r="H86" s="376"/>
      <c r="I86" s="8"/>
    </row>
    <row r="87" spans="1:9" ht="15" customHeight="1">
      <c r="A87" s="8"/>
      <c r="B87" s="391"/>
      <c r="C87" s="392"/>
      <c r="D87" s="392"/>
      <c r="E87" s="395" t="s">
        <v>185</v>
      </c>
      <c r="F87" s="395"/>
      <c r="G87" s="395"/>
      <c r="H87" s="396"/>
      <c r="I87" s="8"/>
    </row>
    <row r="88" spans="1:9" ht="15" customHeight="1">
      <c r="A88" s="8"/>
      <c r="B88" s="391"/>
      <c r="C88" s="392"/>
      <c r="D88" s="392"/>
      <c r="E88" s="122"/>
      <c r="F88" s="122"/>
      <c r="G88" s="122"/>
      <c r="H88" s="126"/>
      <c r="I88" s="8"/>
    </row>
    <row r="89" spans="1:9" ht="15" customHeight="1">
      <c r="A89" s="8"/>
      <c r="B89" s="391"/>
      <c r="C89" s="392"/>
      <c r="D89" s="392"/>
      <c r="E89" s="377" t="s">
        <v>186</v>
      </c>
      <c r="F89" s="377"/>
      <c r="G89" s="377"/>
      <c r="H89" s="378"/>
      <c r="I89" s="8"/>
    </row>
    <row r="90" spans="1:9" ht="15" customHeight="1">
      <c r="A90" s="8"/>
      <c r="B90" s="391"/>
      <c r="C90" s="392"/>
      <c r="D90" s="392"/>
      <c r="E90" s="399" t="s">
        <v>187</v>
      </c>
      <c r="F90" s="399"/>
      <c r="G90" s="399"/>
      <c r="H90" s="400"/>
      <c r="I90" s="8"/>
    </row>
    <row r="91" spans="1:9" ht="15" customHeight="1">
      <c r="A91" s="8"/>
      <c r="B91" s="391"/>
      <c r="C91" s="392"/>
      <c r="D91" s="392"/>
      <c r="E91" s="122"/>
      <c r="F91" s="122"/>
      <c r="G91" s="122"/>
      <c r="H91" s="126"/>
      <c r="I91" s="8"/>
    </row>
    <row r="92" spans="1:9" ht="15" customHeight="1">
      <c r="A92" s="8"/>
      <c r="B92" s="391"/>
      <c r="C92" s="392"/>
      <c r="D92" s="392"/>
      <c r="E92" s="123" t="s">
        <v>198</v>
      </c>
      <c r="F92" s="123"/>
      <c r="G92" s="123"/>
      <c r="H92" s="127"/>
      <c r="I92" s="8"/>
    </row>
    <row r="93" spans="1:9" ht="15" customHeight="1">
      <c r="A93" s="8"/>
      <c r="B93" s="391"/>
      <c r="C93" s="392"/>
      <c r="D93" s="392"/>
      <c r="E93" s="397" t="s">
        <v>199</v>
      </c>
      <c r="F93" s="397"/>
      <c r="G93" s="397"/>
      <c r="H93" s="398"/>
      <c r="I93" s="8"/>
    </row>
    <row r="94" spans="1:9" ht="15" customHeight="1">
      <c r="A94" s="8"/>
      <c r="B94" s="391"/>
      <c r="C94" s="392"/>
      <c r="D94" s="392"/>
      <c r="E94" s="122"/>
      <c r="F94" s="122"/>
      <c r="G94" s="122"/>
      <c r="H94" s="126"/>
      <c r="I94" s="8"/>
    </row>
    <row r="95" spans="1:9" ht="15" customHeight="1">
      <c r="A95" s="8"/>
      <c r="B95" s="391"/>
      <c r="C95" s="392"/>
      <c r="D95" s="392"/>
      <c r="E95" s="377" t="s">
        <v>188</v>
      </c>
      <c r="F95" s="377"/>
      <c r="G95" s="377"/>
      <c r="H95" s="378"/>
      <c r="I95" s="8"/>
    </row>
    <row r="96" spans="1:9" ht="15" customHeight="1" thickBot="1">
      <c r="A96" s="8"/>
      <c r="B96" s="393"/>
      <c r="C96" s="394"/>
      <c r="D96" s="394"/>
      <c r="E96" s="371" t="s">
        <v>276</v>
      </c>
      <c r="F96" s="371"/>
      <c r="G96" s="371"/>
      <c r="H96" s="372"/>
      <c r="I96" s="8"/>
    </row>
    <row r="97" spans="1:9" ht="15" customHeight="1">
      <c r="A97" s="8"/>
      <c r="B97" s="128"/>
      <c r="C97" s="122"/>
      <c r="D97" s="122"/>
      <c r="E97" s="122"/>
      <c r="F97" s="122"/>
      <c r="G97" s="122"/>
      <c r="H97" s="126"/>
      <c r="I97" s="8"/>
    </row>
    <row r="98" spans="1:9" ht="15.75" customHeight="1">
      <c r="A98" s="8"/>
      <c r="B98" s="129"/>
      <c r="C98" s="122"/>
      <c r="D98" s="122"/>
      <c r="E98" s="122"/>
      <c r="F98" s="122"/>
      <c r="G98" s="122"/>
      <c r="H98" s="126"/>
      <c r="I98" s="8"/>
    </row>
    <row r="99" spans="1:9" ht="18.75" customHeight="1" thickBot="1">
      <c r="A99" s="8"/>
      <c r="B99" s="130"/>
      <c r="C99" s="131"/>
      <c r="D99" s="131"/>
      <c r="E99" s="131"/>
      <c r="F99" s="131"/>
      <c r="G99" s="131"/>
      <c r="H99" s="132"/>
      <c r="I99" s="8"/>
    </row>
    <row r="100" spans="1:9" ht="15.75" customHeight="1">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ht="19.5" customHeight="1">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sheetData>
  <sheetProtection password="A5D5" sheet="1" objects="1" scenarios="1"/>
  <mergeCells count="31">
    <mergeCell ref="E93:H93"/>
    <mergeCell ref="F80:H80"/>
    <mergeCell ref="F81:H81"/>
    <mergeCell ref="F82:H82"/>
    <mergeCell ref="F83:H83"/>
    <mergeCell ref="E90:H90"/>
    <mergeCell ref="E96:H96"/>
    <mergeCell ref="E85:H85"/>
    <mergeCell ref="E86:H86"/>
    <mergeCell ref="B30:H30"/>
    <mergeCell ref="B41:H41"/>
    <mergeCell ref="E89:H89"/>
    <mergeCell ref="F84:H84"/>
    <mergeCell ref="E79:H79"/>
    <mergeCell ref="E77:H77"/>
    <mergeCell ref="B54:H54"/>
    <mergeCell ref="B61:H61"/>
    <mergeCell ref="B75:H75"/>
    <mergeCell ref="B76:H76"/>
    <mergeCell ref="B77:D96"/>
    <mergeCell ref="E87:H87"/>
    <mergeCell ref="E95:H95"/>
    <mergeCell ref="B14:H14"/>
    <mergeCell ref="B11:H11"/>
    <mergeCell ref="D12:F12"/>
    <mergeCell ref="G12:H12"/>
    <mergeCell ref="B2:H2"/>
    <mergeCell ref="B3:H3"/>
    <mergeCell ref="B4:H4"/>
    <mergeCell ref="B6:H6"/>
    <mergeCell ref="B7:H7"/>
  </mergeCells>
  <hyperlinks>
    <hyperlink ref="E87" r:id="rId1"/>
    <hyperlink ref="E90:H90" r:id="rId2" display="http://www.tellus.org "/>
    <hyperlink ref="E93" r:id="rId3"/>
    <hyperlink ref="F81" r:id="rId4"/>
    <hyperlink ref="F82" r:id="rId5"/>
    <hyperlink ref="F83" r:id="rId6"/>
    <hyperlink ref="E96" r:id="rId7"/>
    <hyperlink ref="F80" r:id="rId8"/>
    <hyperlink ref="F84" r:id="rId9"/>
  </hyperlinks>
  <pageMargins left="0.7" right="0.7" top="0.75" bottom="0.75" header="0.3" footer="0.3"/>
  <pageSetup orientation="portrait" r:id="rId10"/>
  <drawing r:id="rId11"/>
</worksheet>
</file>

<file path=xl/worksheets/sheet11.xml><?xml version="1.0" encoding="utf-8"?>
<worksheet xmlns="http://schemas.openxmlformats.org/spreadsheetml/2006/main" xmlns:r="http://schemas.openxmlformats.org/officeDocument/2006/relationships">
  <dimension ref="A1:H50"/>
  <sheetViews>
    <sheetView workbookViewId="0">
      <selection activeCell="C12" sqref="C12"/>
    </sheetView>
  </sheetViews>
  <sheetFormatPr defaultRowHeight="15"/>
  <cols>
    <col min="1" max="1" width="3.42578125" style="10" customWidth="1"/>
    <col min="2" max="2" width="35" style="10" customWidth="1"/>
    <col min="3" max="3" width="25" style="10" customWidth="1"/>
    <col min="4" max="4" width="25.28515625" style="10" customWidth="1"/>
    <col min="5" max="6" width="24.85546875" style="10" customWidth="1"/>
    <col min="7" max="7" width="24.42578125" style="10" customWidth="1"/>
    <col min="8" max="8" width="5" style="10" customWidth="1"/>
  </cols>
  <sheetData>
    <row r="1" spans="1:8">
      <c r="A1" s="2"/>
      <c r="B1" s="2"/>
      <c r="C1" s="2"/>
      <c r="D1" s="2"/>
      <c r="E1" s="2"/>
      <c r="F1" s="2"/>
      <c r="G1" s="2"/>
      <c r="H1" s="2"/>
    </row>
    <row r="2" spans="1:8" ht="18">
      <c r="A2" s="2"/>
      <c r="B2" s="221" t="s">
        <v>39</v>
      </c>
      <c r="C2" s="221"/>
      <c r="D2" s="221"/>
      <c r="E2" s="221"/>
      <c r="F2" s="221"/>
      <c r="G2" s="221"/>
      <c r="H2" s="2"/>
    </row>
    <row r="3" spans="1:8" ht="20.25">
      <c r="A3" s="2"/>
      <c r="B3" s="222" t="s">
        <v>40</v>
      </c>
      <c r="C3" s="222"/>
      <c r="D3" s="222"/>
      <c r="E3" s="222"/>
      <c r="F3" s="222"/>
      <c r="G3" s="222"/>
      <c r="H3" s="2"/>
    </row>
    <row r="4" spans="1:8" ht="18">
      <c r="A4" s="2"/>
      <c r="B4" s="221" t="s">
        <v>41</v>
      </c>
      <c r="C4" s="221"/>
      <c r="D4" s="221"/>
      <c r="E4" s="221"/>
      <c r="F4" s="221"/>
      <c r="G4" s="221"/>
      <c r="H4" s="2"/>
    </row>
    <row r="5" spans="1:8">
      <c r="A5" s="2"/>
      <c r="B5" s="2"/>
      <c r="C5" s="2"/>
      <c r="D5" s="2"/>
      <c r="E5" s="2"/>
      <c r="F5" s="2"/>
      <c r="G5" s="2"/>
      <c r="H5" s="2"/>
    </row>
    <row r="6" spans="1:8" ht="20.25">
      <c r="A6" s="2"/>
      <c r="B6" s="223" t="s">
        <v>42</v>
      </c>
      <c r="C6" s="223"/>
      <c r="D6" s="223"/>
      <c r="E6" s="223"/>
      <c r="F6" s="223"/>
      <c r="G6" s="223"/>
      <c r="H6" s="2"/>
    </row>
    <row r="7" spans="1:8">
      <c r="A7" s="2"/>
      <c r="B7" s="224" t="s">
        <v>201</v>
      </c>
      <c r="C7" s="224"/>
      <c r="D7" s="224"/>
      <c r="E7" s="224"/>
      <c r="F7" s="224"/>
      <c r="G7" s="224"/>
      <c r="H7" s="2"/>
    </row>
    <row r="8" spans="1:8">
      <c r="A8" s="3"/>
      <c r="B8" s="3"/>
      <c r="C8" s="3"/>
      <c r="D8" s="3"/>
      <c r="E8" s="3"/>
      <c r="F8" s="3"/>
      <c r="G8" s="3"/>
      <c r="H8" s="3"/>
    </row>
    <row r="9" spans="1:8" ht="18">
      <c r="A9" s="5"/>
      <c r="B9" s="338" t="s">
        <v>239</v>
      </c>
      <c r="C9" s="338"/>
      <c r="D9" s="338"/>
      <c r="E9" s="338"/>
      <c r="F9" s="338"/>
      <c r="G9" s="338"/>
      <c r="H9" s="5"/>
    </row>
    <row r="10" spans="1:8" ht="15.75" thickBot="1">
      <c r="A10" s="8"/>
      <c r="B10" s="8"/>
      <c r="C10" s="8"/>
      <c r="D10" s="8"/>
      <c r="E10" s="8"/>
      <c r="F10" s="8"/>
      <c r="G10" s="8"/>
      <c r="H10" s="8"/>
    </row>
    <row r="11" spans="1:8">
      <c r="A11" s="8"/>
      <c r="B11" s="59"/>
      <c r="C11" s="60"/>
      <c r="D11" s="60"/>
      <c r="E11" s="60"/>
      <c r="F11" s="60"/>
      <c r="G11" s="61"/>
      <c r="H11" s="9"/>
    </row>
    <row r="12" spans="1:8" ht="16.5">
      <c r="A12" s="8"/>
      <c r="B12" s="62" t="s">
        <v>49</v>
      </c>
      <c r="C12" s="175">
        <v>41051</v>
      </c>
      <c r="D12" s="176"/>
      <c r="E12" s="176"/>
      <c r="F12" s="176"/>
      <c r="G12" s="177"/>
      <c r="H12" s="9"/>
    </row>
    <row r="13" spans="1:8" ht="16.5">
      <c r="A13" s="8"/>
      <c r="B13" s="62" t="s">
        <v>8</v>
      </c>
      <c r="C13" s="353" t="s">
        <v>242</v>
      </c>
      <c r="D13" s="353"/>
      <c r="E13" s="357"/>
      <c r="F13" s="357"/>
      <c r="G13" s="178"/>
      <c r="H13" s="9"/>
    </row>
    <row r="14" spans="1:8" ht="16.5">
      <c r="A14" s="8"/>
      <c r="B14" s="142" t="s">
        <v>50</v>
      </c>
      <c r="C14" s="353" t="s">
        <v>243</v>
      </c>
      <c r="D14" s="353"/>
      <c r="E14" s="353"/>
      <c r="F14" s="353"/>
      <c r="G14" s="178"/>
      <c r="H14" s="9"/>
    </row>
    <row r="15" spans="1:8" ht="16.5">
      <c r="A15" s="8"/>
      <c r="B15" s="62" t="s">
        <v>6</v>
      </c>
      <c r="C15" s="353" t="s">
        <v>241</v>
      </c>
      <c r="D15" s="353"/>
      <c r="E15" s="353"/>
      <c r="F15" s="353"/>
      <c r="G15" s="178"/>
      <c r="H15" s="9"/>
    </row>
    <row r="16" spans="1:8" ht="31.5">
      <c r="A16" s="8"/>
      <c r="B16" s="62" t="s">
        <v>29</v>
      </c>
      <c r="C16" s="151" t="s">
        <v>244</v>
      </c>
      <c r="D16" s="152"/>
      <c r="E16" s="152"/>
      <c r="F16" s="152"/>
      <c r="G16" s="178"/>
      <c r="H16" s="9"/>
    </row>
    <row r="17" spans="1:8" ht="16.5">
      <c r="A17" s="8"/>
      <c r="B17" s="62" t="s">
        <v>7</v>
      </c>
      <c r="C17" s="179">
        <v>35.237530100000001</v>
      </c>
      <c r="D17" s="356"/>
      <c r="E17" s="356"/>
      <c r="F17" s="356"/>
      <c r="G17" s="178"/>
      <c r="H17" s="9"/>
    </row>
    <row r="18" spans="1:8" ht="16.5">
      <c r="A18" s="8"/>
      <c r="B18" s="62" t="s">
        <v>9</v>
      </c>
      <c r="C18" s="180">
        <v>-108.5342433</v>
      </c>
      <c r="D18" s="356"/>
      <c r="E18" s="356"/>
      <c r="F18" s="356"/>
      <c r="G18" s="178"/>
      <c r="H18" s="9"/>
    </row>
    <row r="19" spans="1:8" ht="60" customHeight="1">
      <c r="A19" s="8"/>
      <c r="B19" s="351" t="s">
        <v>47</v>
      </c>
      <c r="C19" s="405" t="s">
        <v>255</v>
      </c>
      <c r="D19" s="340"/>
      <c r="E19" s="340"/>
      <c r="F19" s="340"/>
      <c r="G19" s="341"/>
      <c r="H19" s="9"/>
    </row>
    <row r="20" spans="1:8" ht="60" customHeight="1" thickBot="1">
      <c r="A20" s="8"/>
      <c r="B20" s="352"/>
      <c r="C20" s="342"/>
      <c r="D20" s="343"/>
      <c r="E20" s="343"/>
      <c r="F20" s="343"/>
      <c r="G20" s="344"/>
      <c r="H20" s="9"/>
    </row>
    <row r="21" spans="1:8" ht="18.75" thickBot="1">
      <c r="A21" s="8"/>
      <c r="B21" s="70" t="s">
        <v>17</v>
      </c>
      <c r="C21" s="143"/>
      <c r="D21" s="143"/>
      <c r="E21" s="143"/>
      <c r="F21" s="354"/>
      <c r="G21" s="355"/>
      <c r="H21" s="9"/>
    </row>
    <row r="22" spans="1:8" ht="40.5">
      <c r="A22" s="8"/>
      <c r="B22" s="12" t="s">
        <v>1</v>
      </c>
      <c r="C22" s="13" t="s">
        <v>2</v>
      </c>
      <c r="D22" s="13" t="s">
        <v>264</v>
      </c>
      <c r="E22" s="13" t="s">
        <v>265</v>
      </c>
      <c r="F22" s="13" t="s">
        <v>266</v>
      </c>
      <c r="G22" s="14" t="s">
        <v>16</v>
      </c>
      <c r="H22" s="9"/>
    </row>
    <row r="23" spans="1:8">
      <c r="A23" s="8"/>
      <c r="B23" s="15" t="s">
        <v>25</v>
      </c>
      <c r="C23" s="35">
        <v>101.6</v>
      </c>
      <c r="D23" s="153">
        <v>8700</v>
      </c>
      <c r="E23" s="169"/>
      <c r="F23" s="153">
        <v>1428</v>
      </c>
      <c r="G23" s="345"/>
      <c r="H23" s="9"/>
    </row>
    <row r="24" spans="1:8" ht="15.75" thickBot="1">
      <c r="A24" s="8"/>
      <c r="B24" s="17" t="s">
        <v>0</v>
      </c>
      <c r="C24" s="36">
        <v>24.4</v>
      </c>
      <c r="D24" s="170"/>
      <c r="E24" s="154">
        <v>1376</v>
      </c>
      <c r="F24" s="171"/>
      <c r="G24" s="346"/>
      <c r="H24" s="9"/>
    </row>
    <row r="25" spans="1:8" ht="15.75" thickBot="1">
      <c r="A25" s="8"/>
      <c r="B25" s="20"/>
      <c r="C25" s="21">
        <f>(SUM(C23:C24))</f>
        <v>126</v>
      </c>
      <c r="D25" s="155">
        <f>(D23)</f>
        <v>8700</v>
      </c>
      <c r="E25" s="158">
        <f>(E24)</f>
        <v>1376</v>
      </c>
      <c r="F25" s="158">
        <f>(F23)</f>
        <v>1428</v>
      </c>
      <c r="G25" s="159">
        <f>(D25+E25+F25)</f>
        <v>11504</v>
      </c>
      <c r="H25" s="9"/>
    </row>
    <row r="26" spans="1:8" ht="15.75" thickBot="1">
      <c r="A26" s="8"/>
      <c r="B26" s="42"/>
      <c r="C26" s="43"/>
      <c r="D26" s="44"/>
      <c r="E26" s="45"/>
      <c r="F26" s="45"/>
      <c r="G26" s="46"/>
      <c r="H26" s="9"/>
    </row>
    <row r="27" spans="1:8" ht="18.75" thickBot="1">
      <c r="A27" s="8"/>
      <c r="B27" s="336" t="s">
        <v>22</v>
      </c>
      <c r="C27" s="333"/>
      <c r="D27" s="333"/>
      <c r="E27" s="333"/>
      <c r="F27" s="333"/>
      <c r="G27" s="337"/>
      <c r="H27" s="9"/>
    </row>
    <row r="28" spans="1:8" ht="27.75">
      <c r="A28" s="8"/>
      <c r="B28" s="25" t="s">
        <v>267</v>
      </c>
      <c r="C28" s="26" t="s">
        <v>268</v>
      </c>
      <c r="D28" s="211" t="s">
        <v>269</v>
      </c>
      <c r="E28" s="210" t="s">
        <v>34</v>
      </c>
      <c r="F28" s="48"/>
      <c r="G28" s="49"/>
      <c r="H28" s="9"/>
    </row>
    <row r="29" spans="1:8" ht="15.75" thickBot="1">
      <c r="A29" s="8"/>
      <c r="B29" s="160">
        <v>1800</v>
      </c>
      <c r="C29" s="154">
        <v>2450</v>
      </c>
      <c r="D29" s="154">
        <v>329</v>
      </c>
      <c r="E29" s="161">
        <f>SUM(B29:D29)</f>
        <v>4579</v>
      </c>
      <c r="F29" s="48"/>
      <c r="G29" s="49"/>
      <c r="H29" s="9"/>
    </row>
    <row r="30" spans="1:8" ht="15.75" thickBot="1">
      <c r="A30" s="8"/>
      <c r="B30" s="47"/>
      <c r="C30" s="43"/>
      <c r="D30" s="43"/>
      <c r="E30" s="48"/>
      <c r="F30" s="48"/>
      <c r="G30" s="49"/>
      <c r="H30" s="9"/>
    </row>
    <row r="31" spans="1:8" ht="18.75" thickBot="1">
      <c r="A31" s="8"/>
      <c r="B31" s="336" t="s">
        <v>45</v>
      </c>
      <c r="C31" s="333"/>
      <c r="D31" s="333"/>
      <c r="E31" s="333"/>
      <c r="F31" s="333"/>
      <c r="G31" s="337"/>
      <c r="H31" s="9"/>
    </row>
    <row r="32" spans="1:8" ht="28.5" customHeight="1" thickBot="1">
      <c r="A32" s="8"/>
      <c r="B32" s="403" t="s">
        <v>270</v>
      </c>
      <c r="C32" s="404"/>
      <c r="D32" s="53"/>
      <c r="E32" s="53"/>
      <c r="F32" s="53"/>
      <c r="G32" s="52"/>
      <c r="H32" s="9"/>
    </row>
    <row r="33" spans="1:8" ht="15.75" thickBot="1">
      <c r="A33" s="8"/>
      <c r="B33" s="349">
        <v>4014</v>
      </c>
      <c r="C33" s="350"/>
      <c r="D33" s="53"/>
      <c r="E33" s="53"/>
      <c r="F33" s="53"/>
      <c r="G33" s="52"/>
      <c r="H33" s="9"/>
    </row>
    <row r="34" spans="1:8" ht="15.75" thickBot="1">
      <c r="A34" s="8"/>
      <c r="B34" s="47"/>
      <c r="C34" s="50"/>
      <c r="D34" s="50"/>
      <c r="E34" s="51"/>
      <c r="F34" s="51"/>
      <c r="G34" s="52"/>
      <c r="H34" s="9"/>
    </row>
    <row r="35" spans="1:8" ht="18.75" thickBot="1">
      <c r="A35" s="8"/>
      <c r="B35" s="336" t="s">
        <v>46</v>
      </c>
      <c r="C35" s="333"/>
      <c r="D35" s="333"/>
      <c r="E35" s="333"/>
      <c r="F35" s="333"/>
      <c r="G35" s="337"/>
      <c r="H35" s="9"/>
    </row>
    <row r="36" spans="1:8" ht="25.5">
      <c r="A36" s="8"/>
      <c r="B36" s="64" t="s">
        <v>27</v>
      </c>
      <c r="C36" s="65" t="s">
        <v>10</v>
      </c>
      <c r="D36" s="65" t="s">
        <v>31</v>
      </c>
      <c r="E36" s="66" t="s">
        <v>32</v>
      </c>
      <c r="F36" s="53"/>
      <c r="G36" s="52"/>
      <c r="H36" s="9"/>
    </row>
    <row r="37" spans="1:8" ht="15.75" thickBot="1">
      <c r="A37" s="8"/>
      <c r="B37" s="162">
        <f>(E25)</f>
        <v>1376</v>
      </c>
      <c r="C37" s="163">
        <f>B33</f>
        <v>4014</v>
      </c>
      <c r="D37" s="154">
        <v>5000</v>
      </c>
      <c r="E37" s="164">
        <f>(SUM(B37:D37))</f>
        <v>10390</v>
      </c>
      <c r="F37" s="53"/>
      <c r="G37" s="52"/>
      <c r="H37" s="9"/>
    </row>
    <row r="38" spans="1:8" ht="15.75" thickBot="1">
      <c r="A38" s="8"/>
      <c r="B38" s="54"/>
      <c r="C38" s="45"/>
      <c r="D38" s="45"/>
      <c r="E38" s="55"/>
      <c r="F38" s="53"/>
      <c r="G38" s="52"/>
      <c r="H38" s="9"/>
    </row>
    <row r="39" spans="1:8" ht="18.75" thickBot="1">
      <c r="A39" s="8"/>
      <c r="B39" s="332" t="s">
        <v>18</v>
      </c>
      <c r="C39" s="333"/>
      <c r="D39" s="334"/>
      <c r="E39" s="334"/>
      <c r="F39" s="334"/>
      <c r="G39" s="335"/>
      <c r="H39" s="9"/>
    </row>
    <row r="40" spans="1:8" ht="51">
      <c r="A40" s="8"/>
      <c r="B40" s="89" t="s">
        <v>33</v>
      </c>
      <c r="C40" s="212" t="s">
        <v>32</v>
      </c>
      <c r="D40" s="89" t="s">
        <v>38</v>
      </c>
      <c r="E40" s="89" t="s">
        <v>79</v>
      </c>
      <c r="F40" s="89" t="s">
        <v>37</v>
      </c>
      <c r="G40" s="89" t="s">
        <v>80</v>
      </c>
      <c r="H40" s="9"/>
    </row>
    <row r="41" spans="1:8" ht="15.75" thickBot="1">
      <c r="A41" s="8"/>
      <c r="B41" s="165">
        <f>(G25-E29)</f>
        <v>6925</v>
      </c>
      <c r="C41" s="166">
        <f>E37</f>
        <v>10390</v>
      </c>
      <c r="D41" s="167">
        <f>IF(B41-C41&lt;=0,B41-C41,"")</f>
        <v>-3465</v>
      </c>
      <c r="E41" s="90">
        <f>IF(D41="","",IF(B41=0,"",D41/B41))</f>
        <v>-0.50036101083032491</v>
      </c>
      <c r="F41" s="168" t="str">
        <f>IF(B41-C41&gt;0,B41-C41,"")</f>
        <v/>
      </c>
      <c r="G41" s="91" t="str">
        <f>IF(F41="","",IF(B41=0,"",F41/B41))</f>
        <v/>
      </c>
      <c r="H41" s="9"/>
    </row>
    <row r="42" spans="1:8" ht="15.75" thickBot="1">
      <c r="A42" s="8"/>
      <c r="B42" s="58"/>
      <c r="C42" s="56"/>
      <c r="D42" s="56"/>
      <c r="E42" s="56"/>
      <c r="F42" s="56"/>
      <c r="G42" s="57"/>
      <c r="H42" s="9"/>
    </row>
    <row r="43" spans="1:8">
      <c r="A43" s="8"/>
      <c r="B43" s="8"/>
      <c r="C43" s="8"/>
      <c r="D43" s="8"/>
      <c r="E43" s="8"/>
      <c r="F43" s="8"/>
      <c r="G43" s="8"/>
      <c r="H43" s="9"/>
    </row>
    <row r="44" spans="1:8">
      <c r="B44" s="185" t="s">
        <v>257</v>
      </c>
    </row>
    <row r="45" spans="1:8" ht="15.75">
      <c r="B45" s="186" t="s">
        <v>258</v>
      </c>
    </row>
    <row r="46" spans="1:8" ht="15.75">
      <c r="B46" s="186" t="s">
        <v>259</v>
      </c>
      <c r="C46" s="32"/>
      <c r="D46" s="33"/>
    </row>
    <row r="47" spans="1:8" ht="15.75">
      <c r="B47" s="186" t="s">
        <v>260</v>
      </c>
      <c r="C47" s="34"/>
    </row>
    <row r="48" spans="1:8" ht="15.75">
      <c r="B48" s="186" t="s">
        <v>261</v>
      </c>
    </row>
    <row r="49" spans="2:2" ht="15.75">
      <c r="B49" s="186" t="s">
        <v>262</v>
      </c>
    </row>
    <row r="50" spans="2:2" ht="15.75">
      <c r="B50" s="186" t="s">
        <v>263</v>
      </c>
    </row>
  </sheetData>
  <sheetProtection password="A5D5" sheet="1" objects="1" scenarios="1"/>
  <mergeCells count="21">
    <mergeCell ref="B19:B20"/>
    <mergeCell ref="C19:G20"/>
    <mergeCell ref="B2:G2"/>
    <mergeCell ref="B3:G3"/>
    <mergeCell ref="B4:G4"/>
    <mergeCell ref="B6:G6"/>
    <mergeCell ref="B7:G7"/>
    <mergeCell ref="B9:G9"/>
    <mergeCell ref="C13:D13"/>
    <mergeCell ref="E13:F13"/>
    <mergeCell ref="C14:F14"/>
    <mergeCell ref="C15:F15"/>
    <mergeCell ref="D17:F18"/>
    <mergeCell ref="B35:G35"/>
    <mergeCell ref="B39:G39"/>
    <mergeCell ref="F21:G21"/>
    <mergeCell ref="G23:G24"/>
    <mergeCell ref="B27:G27"/>
    <mergeCell ref="B31:G31"/>
    <mergeCell ref="B32:C32"/>
    <mergeCell ref="B33:C33"/>
  </mergeCells>
  <pageMargins left="0.7" right="0.7" top="0.75" bottom="0.75" header="0.3" footer="0.3"/>
  <pageSetup orientation="portrait" horizontalDpi="4294967293" r:id="rId1"/>
  <drawing r:id="rId2"/>
</worksheet>
</file>

<file path=xl/worksheets/sheet12.xml><?xml version="1.0" encoding="utf-8"?>
<worksheet xmlns="http://schemas.openxmlformats.org/spreadsheetml/2006/main" xmlns:r="http://schemas.openxmlformats.org/officeDocument/2006/relationships">
  <dimension ref="A1:H48"/>
  <sheetViews>
    <sheetView topLeftCell="A2" workbookViewId="0">
      <selection activeCell="C12" sqref="C12"/>
    </sheetView>
  </sheetViews>
  <sheetFormatPr defaultRowHeight="15"/>
  <cols>
    <col min="1" max="1" width="3.42578125" style="10" customWidth="1"/>
    <col min="2" max="2" width="35" style="10" customWidth="1"/>
    <col min="3" max="3" width="25" style="10" customWidth="1"/>
    <col min="4" max="4" width="25.28515625" style="10" customWidth="1"/>
    <col min="5" max="6" width="24.85546875" style="10" customWidth="1"/>
    <col min="7" max="7" width="24.42578125" style="10" customWidth="1"/>
    <col min="8" max="8" width="5" style="10" customWidth="1"/>
  </cols>
  <sheetData>
    <row r="1" spans="1:8">
      <c r="A1" s="2"/>
      <c r="B1" s="2"/>
      <c r="C1" s="2"/>
      <c r="D1" s="2"/>
      <c r="E1" s="2"/>
      <c r="F1" s="2"/>
      <c r="G1" s="2"/>
      <c r="H1" s="2"/>
    </row>
    <row r="2" spans="1:8" ht="18">
      <c r="A2" s="2"/>
      <c r="B2" s="221" t="s">
        <v>39</v>
      </c>
      <c r="C2" s="221"/>
      <c r="D2" s="221"/>
      <c r="E2" s="221"/>
      <c r="F2" s="221"/>
      <c r="G2" s="221"/>
      <c r="H2" s="2"/>
    </row>
    <row r="3" spans="1:8" ht="20.25">
      <c r="A3" s="2"/>
      <c r="B3" s="222" t="s">
        <v>40</v>
      </c>
      <c r="C3" s="222"/>
      <c r="D3" s="222"/>
      <c r="E3" s="222"/>
      <c r="F3" s="222"/>
      <c r="G3" s="222"/>
      <c r="H3" s="2"/>
    </row>
    <row r="4" spans="1:8" ht="18">
      <c r="A4" s="2"/>
      <c r="B4" s="221" t="s">
        <v>41</v>
      </c>
      <c r="C4" s="221"/>
      <c r="D4" s="221"/>
      <c r="E4" s="221"/>
      <c r="F4" s="221"/>
      <c r="G4" s="221"/>
      <c r="H4" s="2"/>
    </row>
    <row r="5" spans="1:8">
      <c r="A5" s="2"/>
      <c r="B5" s="2"/>
      <c r="C5" s="2"/>
      <c r="D5" s="2"/>
      <c r="E5" s="2"/>
      <c r="F5" s="2"/>
      <c r="G5" s="2"/>
      <c r="H5" s="2"/>
    </row>
    <row r="6" spans="1:8" ht="20.25">
      <c r="A6" s="2"/>
      <c r="B6" s="223" t="s">
        <v>42</v>
      </c>
      <c r="C6" s="223"/>
      <c r="D6" s="223"/>
      <c r="E6" s="223"/>
      <c r="F6" s="223"/>
      <c r="G6" s="223"/>
      <c r="H6" s="2"/>
    </row>
    <row r="7" spans="1:8">
      <c r="A7" s="2"/>
      <c r="B7" s="224" t="s">
        <v>201</v>
      </c>
      <c r="C7" s="224"/>
      <c r="D7" s="224"/>
      <c r="E7" s="224"/>
      <c r="F7" s="224"/>
      <c r="G7" s="224"/>
      <c r="H7" s="2"/>
    </row>
    <row r="8" spans="1:8">
      <c r="A8" s="3"/>
      <c r="B8" s="3"/>
      <c r="C8" s="3"/>
      <c r="D8" s="3"/>
      <c r="E8" s="3"/>
      <c r="F8" s="3"/>
      <c r="G8" s="3"/>
      <c r="H8" s="3"/>
    </row>
    <row r="9" spans="1:8" ht="18">
      <c r="A9" s="5"/>
      <c r="B9" s="338" t="s">
        <v>240</v>
      </c>
      <c r="C9" s="338"/>
      <c r="D9" s="338"/>
      <c r="E9" s="338"/>
      <c r="F9" s="338"/>
      <c r="G9" s="338"/>
      <c r="H9" s="5"/>
    </row>
    <row r="10" spans="1:8" ht="15.75" thickBot="1">
      <c r="A10" s="8"/>
      <c r="B10" s="8"/>
      <c r="C10" s="8"/>
      <c r="D10" s="8"/>
      <c r="E10" s="8"/>
      <c r="F10" s="8"/>
      <c r="G10" s="8"/>
      <c r="H10" s="8"/>
    </row>
    <row r="11" spans="1:8">
      <c r="A11" s="8"/>
      <c r="B11" s="59"/>
      <c r="C11" s="60"/>
      <c r="D11" s="60"/>
      <c r="E11" s="60"/>
      <c r="F11" s="60"/>
      <c r="G11" s="61"/>
      <c r="H11" s="9"/>
    </row>
    <row r="12" spans="1:8" ht="16.5">
      <c r="A12" s="8"/>
      <c r="B12" s="62" t="s">
        <v>49</v>
      </c>
      <c r="C12" s="147">
        <v>41050</v>
      </c>
      <c r="D12" s="148"/>
      <c r="E12" s="148"/>
      <c r="F12" s="148"/>
      <c r="G12" s="149"/>
      <c r="H12" s="9"/>
    </row>
    <row r="13" spans="1:8" ht="16.5">
      <c r="A13" s="8"/>
      <c r="B13" s="62" t="s">
        <v>8</v>
      </c>
      <c r="C13" s="353" t="s">
        <v>247</v>
      </c>
      <c r="D13" s="353"/>
      <c r="E13" s="357"/>
      <c r="F13" s="357"/>
      <c r="G13" s="150"/>
      <c r="H13" s="9"/>
    </row>
    <row r="14" spans="1:8" ht="16.5">
      <c r="A14" s="8"/>
      <c r="B14" s="142" t="s">
        <v>50</v>
      </c>
      <c r="C14" s="353" t="s">
        <v>245</v>
      </c>
      <c r="D14" s="353"/>
      <c r="E14" s="353"/>
      <c r="F14" s="353"/>
      <c r="G14" s="150"/>
      <c r="H14" s="9"/>
    </row>
    <row r="15" spans="1:8" ht="16.5">
      <c r="A15" s="8"/>
      <c r="B15" s="62" t="s">
        <v>6</v>
      </c>
      <c r="C15" s="353" t="s">
        <v>256</v>
      </c>
      <c r="D15" s="353"/>
      <c r="E15" s="353"/>
      <c r="F15" s="353"/>
      <c r="G15" s="150"/>
      <c r="H15" s="9"/>
    </row>
    <row r="16" spans="1:8" ht="31.5">
      <c r="A16" s="8"/>
      <c r="B16" s="62" t="s">
        <v>29</v>
      </c>
      <c r="C16" s="151" t="s">
        <v>246</v>
      </c>
      <c r="D16" s="152"/>
      <c r="E16" s="152"/>
      <c r="F16" s="152"/>
      <c r="G16" s="150"/>
      <c r="H16" s="9"/>
    </row>
    <row r="17" spans="1:8" ht="16.5">
      <c r="A17" s="8"/>
      <c r="B17" s="62" t="s">
        <v>7</v>
      </c>
      <c r="C17" s="184">
        <v>35.525297000000002</v>
      </c>
      <c r="D17" s="414"/>
      <c r="E17" s="415"/>
      <c r="F17" s="415"/>
      <c r="G17" s="150"/>
      <c r="H17" s="9"/>
    </row>
    <row r="18" spans="1:8" ht="16.5">
      <c r="A18" s="8"/>
      <c r="B18" s="62" t="s">
        <v>9</v>
      </c>
      <c r="C18" s="183">
        <v>-108.741536</v>
      </c>
      <c r="D18" s="416"/>
      <c r="E18" s="417"/>
      <c r="F18" s="417"/>
      <c r="G18" s="150"/>
      <c r="H18" s="9"/>
    </row>
    <row r="19" spans="1:8" ht="60" customHeight="1">
      <c r="A19" s="8"/>
      <c r="B19" s="351" t="s">
        <v>47</v>
      </c>
      <c r="C19" s="408" t="s">
        <v>254</v>
      </c>
      <c r="D19" s="409"/>
      <c r="E19" s="409"/>
      <c r="F19" s="409"/>
      <c r="G19" s="410"/>
      <c r="H19" s="9"/>
    </row>
    <row r="20" spans="1:8" ht="60" customHeight="1" thickBot="1">
      <c r="A20" s="8"/>
      <c r="B20" s="352"/>
      <c r="C20" s="411"/>
      <c r="D20" s="412"/>
      <c r="E20" s="412"/>
      <c r="F20" s="412"/>
      <c r="G20" s="413"/>
      <c r="H20" s="9"/>
    </row>
    <row r="21" spans="1:8" ht="18.75" thickBot="1">
      <c r="A21" s="8"/>
      <c r="B21" s="70" t="s">
        <v>17</v>
      </c>
      <c r="C21" s="143"/>
      <c r="D21" s="143"/>
      <c r="E21" s="143"/>
      <c r="F21" s="354"/>
      <c r="G21" s="355"/>
      <c r="H21" s="9"/>
    </row>
    <row r="22" spans="1:8" ht="38.25">
      <c r="A22" s="8"/>
      <c r="B22" s="12" t="s">
        <v>1</v>
      </c>
      <c r="C22" s="13" t="s">
        <v>2</v>
      </c>
      <c r="D22" s="13" t="s">
        <v>14</v>
      </c>
      <c r="E22" s="13" t="s">
        <v>30</v>
      </c>
      <c r="F22" s="13" t="s">
        <v>15</v>
      </c>
      <c r="G22" s="14" t="s">
        <v>16</v>
      </c>
      <c r="H22" s="9"/>
    </row>
    <row r="23" spans="1:8">
      <c r="A23" s="8"/>
      <c r="B23" s="15" t="s">
        <v>25</v>
      </c>
      <c r="C23" s="35">
        <v>56.7</v>
      </c>
      <c r="D23" s="153">
        <v>8700</v>
      </c>
      <c r="E23" s="156"/>
      <c r="F23" s="153">
        <v>2000</v>
      </c>
      <c r="G23" s="406"/>
      <c r="H23" s="9"/>
    </row>
    <row r="24" spans="1:8" ht="15.75" thickBot="1">
      <c r="A24" s="8"/>
      <c r="B24" s="17" t="s">
        <v>0</v>
      </c>
      <c r="C24" s="36">
        <v>69.3</v>
      </c>
      <c r="D24" s="18"/>
      <c r="E24" s="154">
        <v>2943</v>
      </c>
      <c r="F24" s="157"/>
      <c r="G24" s="407"/>
      <c r="H24" s="9"/>
    </row>
    <row r="25" spans="1:8" ht="15.75" thickBot="1">
      <c r="A25" s="8"/>
      <c r="B25" s="20"/>
      <c r="C25" s="21">
        <f>(SUM(C23:C24))</f>
        <v>126</v>
      </c>
      <c r="D25" s="155">
        <f>(D23)</f>
        <v>8700</v>
      </c>
      <c r="E25" s="158">
        <f>(E24)</f>
        <v>2943</v>
      </c>
      <c r="F25" s="158">
        <f>(F23)</f>
        <v>2000</v>
      </c>
      <c r="G25" s="159">
        <f>(D25+E25+F25)</f>
        <v>13643</v>
      </c>
      <c r="H25" s="9"/>
    </row>
    <row r="26" spans="1:8" ht="15.75" thickBot="1">
      <c r="A26" s="8"/>
      <c r="B26" s="42"/>
      <c r="C26" s="43"/>
      <c r="D26" s="44"/>
      <c r="E26" s="45"/>
      <c r="F26" s="45"/>
      <c r="G26" s="46"/>
      <c r="H26" s="9"/>
    </row>
    <row r="27" spans="1:8" ht="18.75" thickBot="1">
      <c r="A27" s="8"/>
      <c r="B27" s="336" t="s">
        <v>22</v>
      </c>
      <c r="C27" s="333"/>
      <c r="D27" s="333"/>
      <c r="E27" s="333"/>
      <c r="F27" s="333"/>
      <c r="G27" s="337"/>
      <c r="H27" s="9"/>
    </row>
    <row r="28" spans="1:8" ht="25.5">
      <c r="A28" s="8"/>
      <c r="B28" s="25" t="s">
        <v>26</v>
      </c>
      <c r="C28" s="26" t="s">
        <v>21</v>
      </c>
      <c r="D28" s="26" t="s">
        <v>20</v>
      </c>
      <c r="E28" s="27" t="s">
        <v>34</v>
      </c>
      <c r="F28" s="48"/>
      <c r="G28" s="49"/>
      <c r="H28" s="9"/>
    </row>
    <row r="29" spans="1:8" ht="15.75" thickBot="1">
      <c r="A29" s="8"/>
      <c r="B29" s="160">
        <v>0</v>
      </c>
      <c r="C29" s="154">
        <v>0</v>
      </c>
      <c r="D29" s="154">
        <v>329</v>
      </c>
      <c r="E29" s="161">
        <f>SUM(B29:D29)</f>
        <v>329</v>
      </c>
      <c r="F29" s="48"/>
      <c r="G29" s="49"/>
      <c r="H29" s="9"/>
    </row>
    <row r="30" spans="1:8" ht="15.75" thickBot="1">
      <c r="A30" s="8"/>
      <c r="B30" s="47"/>
      <c r="C30" s="43"/>
      <c r="D30" s="43"/>
      <c r="E30" s="48"/>
      <c r="F30" s="48"/>
      <c r="G30" s="49"/>
      <c r="H30" s="9"/>
    </row>
    <row r="31" spans="1:8" ht="18.75" thickBot="1">
      <c r="A31" s="8"/>
      <c r="B31" s="336" t="s">
        <v>45</v>
      </c>
      <c r="C31" s="333"/>
      <c r="D31" s="333"/>
      <c r="E31" s="333"/>
      <c r="F31" s="333"/>
      <c r="G31" s="337"/>
      <c r="H31" s="9"/>
    </row>
    <row r="32" spans="1:8" ht="28.5" customHeight="1" thickBot="1">
      <c r="A32" s="8"/>
      <c r="B32" s="347" t="s">
        <v>250</v>
      </c>
      <c r="C32" s="348"/>
      <c r="D32" s="53"/>
      <c r="E32" s="53"/>
      <c r="F32" s="53"/>
      <c r="G32" s="52"/>
      <c r="H32" s="9"/>
    </row>
    <row r="33" spans="1:8" ht="15.75" thickBot="1">
      <c r="A33" s="8"/>
      <c r="B33" s="349">
        <v>2319</v>
      </c>
      <c r="C33" s="350"/>
      <c r="D33" s="53"/>
      <c r="E33" s="53"/>
      <c r="F33" s="53"/>
      <c r="G33" s="52"/>
      <c r="H33" s="9"/>
    </row>
    <row r="34" spans="1:8" ht="15.75" thickBot="1">
      <c r="A34" s="8"/>
      <c r="B34" s="47"/>
      <c r="C34" s="50"/>
      <c r="D34" s="50"/>
      <c r="E34" s="51"/>
      <c r="F34" s="51"/>
      <c r="G34" s="52"/>
      <c r="H34" s="9"/>
    </row>
    <row r="35" spans="1:8" ht="18.75" thickBot="1">
      <c r="A35" s="8"/>
      <c r="B35" s="336" t="s">
        <v>46</v>
      </c>
      <c r="C35" s="333"/>
      <c r="D35" s="333"/>
      <c r="E35" s="333"/>
      <c r="F35" s="333"/>
      <c r="G35" s="337"/>
      <c r="H35" s="9"/>
    </row>
    <row r="36" spans="1:8" ht="25.5">
      <c r="A36" s="8"/>
      <c r="B36" s="64" t="s">
        <v>27</v>
      </c>
      <c r="C36" s="65" t="s">
        <v>10</v>
      </c>
      <c r="D36" s="65" t="s">
        <v>31</v>
      </c>
      <c r="E36" s="66" t="s">
        <v>32</v>
      </c>
      <c r="F36" s="53"/>
      <c r="G36" s="52"/>
      <c r="H36" s="9"/>
    </row>
    <row r="37" spans="1:8" ht="15.75" thickBot="1">
      <c r="A37" s="8"/>
      <c r="B37" s="162">
        <f>(E25)</f>
        <v>2943</v>
      </c>
      <c r="C37" s="163">
        <f>B33</f>
        <v>2319</v>
      </c>
      <c r="D37" s="154">
        <v>5000</v>
      </c>
      <c r="E37" s="164">
        <f>(SUM(B37:D37))</f>
        <v>10262</v>
      </c>
      <c r="F37" s="53"/>
      <c r="G37" s="52"/>
      <c r="H37" s="9"/>
    </row>
    <row r="38" spans="1:8" ht="15.75" thickBot="1">
      <c r="A38" s="8"/>
      <c r="B38" s="54"/>
      <c r="C38" s="45"/>
      <c r="D38" s="45"/>
      <c r="E38" s="55"/>
      <c r="F38" s="53"/>
      <c r="G38" s="52"/>
      <c r="H38" s="9"/>
    </row>
    <row r="39" spans="1:8" ht="18.75" thickBot="1">
      <c r="A39" s="8"/>
      <c r="B39" s="332" t="s">
        <v>18</v>
      </c>
      <c r="C39" s="333"/>
      <c r="D39" s="334"/>
      <c r="E39" s="334"/>
      <c r="F39" s="334"/>
      <c r="G39" s="335"/>
      <c r="H39" s="9"/>
    </row>
    <row r="40" spans="1:8" ht="51">
      <c r="A40" s="8"/>
      <c r="B40" s="67" t="s">
        <v>33</v>
      </c>
      <c r="C40" s="68" t="s">
        <v>32</v>
      </c>
      <c r="D40" s="67" t="s">
        <v>38</v>
      </c>
      <c r="E40" s="89" t="s">
        <v>79</v>
      </c>
      <c r="F40" s="67" t="s">
        <v>37</v>
      </c>
      <c r="G40" s="89" t="s">
        <v>80</v>
      </c>
      <c r="H40" s="9"/>
    </row>
    <row r="41" spans="1:8" ht="15.75" thickBot="1">
      <c r="A41" s="8"/>
      <c r="B41" s="165">
        <f>(G25-E29)</f>
        <v>13314</v>
      </c>
      <c r="C41" s="166">
        <f>E37</f>
        <v>10262</v>
      </c>
      <c r="D41" s="167" t="str">
        <f>IF(B41-C41&lt;=0,B41-C41,"")</f>
        <v/>
      </c>
      <c r="E41" s="174" t="str">
        <f>IF(D41="","",IF(B41=0,"",D41/B41))</f>
        <v/>
      </c>
      <c r="F41" s="168">
        <f>IF(B41-C41&gt;0,B41-C41,"")</f>
        <v>3052</v>
      </c>
      <c r="G41" s="173">
        <f>IF(F41="","",IF(B41=0,"",F41/B41))</f>
        <v>0.22923238696109358</v>
      </c>
      <c r="H41" s="9"/>
    </row>
    <row r="42" spans="1:8" ht="15.75" thickBot="1">
      <c r="A42" s="8"/>
      <c r="B42" s="58"/>
      <c r="C42" s="56"/>
      <c r="D42" s="56"/>
      <c r="E42" s="56"/>
      <c r="F42" s="56"/>
      <c r="G42" s="57"/>
      <c r="H42" s="9"/>
    </row>
    <row r="43" spans="1:8">
      <c r="A43" s="8"/>
      <c r="B43" s="8"/>
      <c r="C43" s="8"/>
      <c r="D43" s="8"/>
      <c r="E43" s="8"/>
      <c r="F43" s="8"/>
      <c r="G43" s="8"/>
      <c r="H43" s="9"/>
    </row>
    <row r="44" spans="1:8">
      <c r="B44" s="185" t="s">
        <v>248</v>
      </c>
    </row>
    <row r="45" spans="1:8">
      <c r="B45" s="186" t="s">
        <v>252</v>
      </c>
    </row>
    <row r="46" spans="1:8">
      <c r="B46" s="186" t="s">
        <v>251</v>
      </c>
      <c r="C46" s="32"/>
      <c r="D46" s="33"/>
    </row>
    <row r="47" spans="1:8">
      <c r="B47" s="186" t="s">
        <v>249</v>
      </c>
      <c r="C47" s="34"/>
    </row>
    <row r="48" spans="1:8">
      <c r="B48" s="186" t="s">
        <v>253</v>
      </c>
    </row>
  </sheetData>
  <sheetProtection password="A5D5" sheet="1" objects="1" scenarios="1"/>
  <mergeCells count="21">
    <mergeCell ref="B19:B20"/>
    <mergeCell ref="C19:G20"/>
    <mergeCell ref="B2:G2"/>
    <mergeCell ref="B3:G3"/>
    <mergeCell ref="B4:G4"/>
    <mergeCell ref="B6:G6"/>
    <mergeCell ref="B7:G7"/>
    <mergeCell ref="B9:G9"/>
    <mergeCell ref="C13:D13"/>
    <mergeCell ref="E13:F13"/>
    <mergeCell ref="C14:F14"/>
    <mergeCell ref="C15:F15"/>
    <mergeCell ref="D17:F18"/>
    <mergeCell ref="B35:G35"/>
    <mergeCell ref="B39:G39"/>
    <mergeCell ref="F21:G21"/>
    <mergeCell ref="G23:G24"/>
    <mergeCell ref="B27:G27"/>
    <mergeCell ref="B31:G31"/>
    <mergeCell ref="B32:C32"/>
    <mergeCell ref="B33:C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S147"/>
  <sheetViews>
    <sheetView topLeftCell="A3" workbookViewId="0">
      <selection activeCell="C10" sqref="C10"/>
    </sheetView>
  </sheetViews>
  <sheetFormatPr defaultRowHeight="15"/>
  <cols>
    <col min="1" max="1" width="3.140625" customWidth="1"/>
    <col min="3" max="3" width="18.28515625" customWidth="1"/>
    <col min="19" max="19" width="3.42578125" customWidth="1"/>
    <col min="21" max="21" width="8.140625" customWidth="1"/>
  </cols>
  <sheetData>
    <row r="1" spans="1:19">
      <c r="A1" s="2"/>
      <c r="B1" s="1"/>
      <c r="C1" s="1"/>
      <c r="D1" s="1"/>
      <c r="E1" s="1"/>
      <c r="F1" s="1"/>
      <c r="G1" s="1"/>
      <c r="H1" s="1"/>
      <c r="I1" s="1"/>
      <c r="J1" s="1"/>
      <c r="K1" s="1"/>
      <c r="L1" s="1"/>
      <c r="M1" s="1"/>
      <c r="N1" s="1"/>
      <c r="O1" s="1"/>
      <c r="P1" s="1"/>
      <c r="Q1" s="1"/>
      <c r="R1" s="1"/>
      <c r="S1" s="2"/>
    </row>
    <row r="2" spans="1:19" ht="18">
      <c r="A2" s="2"/>
      <c r="B2" s="221" t="s">
        <v>39</v>
      </c>
      <c r="C2" s="221"/>
      <c r="D2" s="221"/>
      <c r="E2" s="221"/>
      <c r="F2" s="221"/>
      <c r="G2" s="221"/>
      <c r="H2" s="221"/>
      <c r="I2" s="221"/>
      <c r="J2" s="221"/>
      <c r="K2" s="221"/>
      <c r="L2" s="221"/>
      <c r="M2" s="221"/>
      <c r="N2" s="221"/>
      <c r="O2" s="221"/>
      <c r="P2" s="221"/>
      <c r="Q2" s="221"/>
      <c r="R2" s="221"/>
      <c r="S2" s="2"/>
    </row>
    <row r="3" spans="1:19" ht="20.25">
      <c r="A3" s="2"/>
      <c r="B3" s="222" t="s">
        <v>40</v>
      </c>
      <c r="C3" s="222"/>
      <c r="D3" s="222"/>
      <c r="E3" s="222"/>
      <c r="F3" s="222"/>
      <c r="G3" s="222"/>
      <c r="H3" s="222"/>
      <c r="I3" s="222"/>
      <c r="J3" s="222"/>
      <c r="K3" s="222"/>
      <c r="L3" s="222"/>
      <c r="M3" s="222"/>
      <c r="N3" s="222"/>
      <c r="O3" s="222"/>
      <c r="P3" s="222"/>
      <c r="Q3" s="222"/>
      <c r="R3" s="222"/>
      <c r="S3" s="2"/>
    </row>
    <row r="4" spans="1:19" ht="18">
      <c r="A4" s="2"/>
      <c r="B4" s="221" t="s">
        <v>41</v>
      </c>
      <c r="C4" s="221"/>
      <c r="D4" s="221"/>
      <c r="E4" s="221"/>
      <c r="F4" s="221"/>
      <c r="G4" s="221"/>
      <c r="H4" s="221"/>
      <c r="I4" s="221"/>
      <c r="J4" s="221"/>
      <c r="K4" s="221"/>
      <c r="L4" s="221"/>
      <c r="M4" s="221"/>
      <c r="N4" s="221"/>
      <c r="O4" s="221"/>
      <c r="P4" s="221"/>
      <c r="Q4" s="221"/>
      <c r="R4" s="221"/>
      <c r="S4" s="2"/>
    </row>
    <row r="5" spans="1:19">
      <c r="A5" s="2"/>
      <c r="B5" s="2"/>
      <c r="C5" s="2"/>
      <c r="D5" s="2"/>
      <c r="E5" s="2"/>
      <c r="F5" s="2"/>
      <c r="G5" s="2"/>
      <c r="H5" s="2"/>
      <c r="I5" s="2"/>
      <c r="J5" s="2"/>
      <c r="K5" s="2"/>
      <c r="L5" s="2"/>
      <c r="M5" s="2"/>
      <c r="N5" s="2"/>
      <c r="O5" s="2"/>
      <c r="P5" s="2"/>
      <c r="Q5" s="2"/>
      <c r="R5" s="2"/>
      <c r="S5" s="2"/>
    </row>
    <row r="6" spans="1:19" ht="20.25">
      <c r="A6" s="2"/>
      <c r="B6" s="223" t="s">
        <v>42</v>
      </c>
      <c r="C6" s="223"/>
      <c r="D6" s="223"/>
      <c r="E6" s="223"/>
      <c r="F6" s="223"/>
      <c r="G6" s="223"/>
      <c r="H6" s="223"/>
      <c r="I6" s="223"/>
      <c r="J6" s="223"/>
      <c r="K6" s="223"/>
      <c r="L6" s="223"/>
      <c r="M6" s="223"/>
      <c r="N6" s="223"/>
      <c r="O6" s="223"/>
      <c r="P6" s="223"/>
      <c r="Q6" s="223"/>
      <c r="R6" s="223"/>
      <c r="S6" s="2"/>
    </row>
    <row r="7" spans="1:19">
      <c r="A7" s="2"/>
      <c r="B7" s="224" t="s">
        <v>201</v>
      </c>
      <c r="C7" s="224"/>
      <c r="D7" s="224"/>
      <c r="E7" s="224"/>
      <c r="F7" s="224"/>
      <c r="G7" s="224"/>
      <c r="H7" s="224"/>
      <c r="I7" s="224"/>
      <c r="J7" s="224"/>
      <c r="K7" s="224"/>
      <c r="L7" s="224"/>
      <c r="M7" s="224"/>
      <c r="N7" s="224"/>
      <c r="O7" s="224"/>
      <c r="P7" s="224"/>
      <c r="Q7" s="224"/>
      <c r="R7" s="224"/>
      <c r="S7" s="2"/>
    </row>
    <row r="8" spans="1:19">
      <c r="A8" s="3"/>
      <c r="B8" s="3"/>
      <c r="C8" s="3"/>
      <c r="D8" s="3"/>
      <c r="E8" s="3"/>
      <c r="F8" s="3"/>
      <c r="G8" s="3"/>
      <c r="H8" s="3"/>
      <c r="I8" s="3"/>
      <c r="J8" s="3"/>
      <c r="K8" s="3"/>
      <c r="L8" s="3"/>
      <c r="M8" s="3"/>
      <c r="N8" s="3"/>
      <c r="O8" s="3"/>
      <c r="P8" s="3"/>
      <c r="Q8" s="3"/>
      <c r="R8" s="3"/>
      <c r="S8" s="3"/>
    </row>
    <row r="9" spans="1:19" ht="18">
      <c r="A9" s="5"/>
      <c r="B9" s="4" t="s">
        <v>44</v>
      </c>
      <c r="C9" s="5"/>
      <c r="D9" s="5"/>
      <c r="E9" s="2"/>
      <c r="F9" s="6"/>
      <c r="G9" s="6"/>
      <c r="H9" s="7"/>
      <c r="I9" s="6"/>
      <c r="J9" s="6"/>
      <c r="K9" s="6"/>
      <c r="L9" s="6"/>
      <c r="M9" s="6"/>
      <c r="N9" s="6"/>
      <c r="O9" s="6"/>
      <c r="P9" s="6"/>
      <c r="Q9" s="6"/>
      <c r="R9" s="6"/>
      <c r="S9" s="5"/>
    </row>
    <row r="10" spans="1:19" ht="15.75" thickBot="1">
      <c r="A10" s="8"/>
      <c r="B10" s="8"/>
      <c r="C10" s="8"/>
      <c r="D10" s="8"/>
      <c r="E10" s="8"/>
      <c r="F10" s="8"/>
      <c r="G10" s="8"/>
      <c r="H10" s="8"/>
      <c r="I10" s="8"/>
      <c r="J10" s="8"/>
      <c r="K10" s="8"/>
      <c r="L10" s="8"/>
      <c r="M10" s="8"/>
      <c r="N10" s="8"/>
      <c r="O10" s="8"/>
      <c r="P10" s="8"/>
      <c r="Q10" s="8"/>
      <c r="R10" s="8"/>
      <c r="S10" s="8"/>
    </row>
    <row r="11" spans="1:19" ht="30" customHeight="1" thickBot="1">
      <c r="A11" s="8"/>
      <c r="B11" s="243" t="s">
        <v>87</v>
      </c>
      <c r="C11" s="244"/>
      <c r="D11" s="244"/>
      <c r="E11" s="244"/>
      <c r="F11" s="244"/>
      <c r="G11" s="244"/>
      <c r="H11" s="244"/>
      <c r="I11" s="244"/>
      <c r="J11" s="244"/>
      <c r="K11" s="244"/>
      <c r="L11" s="244"/>
      <c r="M11" s="244"/>
      <c r="N11" s="244"/>
      <c r="O11" s="244"/>
      <c r="P11" s="244"/>
      <c r="Q11" s="244"/>
      <c r="R11" s="245"/>
      <c r="S11" s="8"/>
    </row>
    <row r="12" spans="1:19" ht="81" customHeight="1" thickBot="1">
      <c r="A12" s="8"/>
      <c r="B12" s="246" t="s">
        <v>85</v>
      </c>
      <c r="C12" s="247"/>
      <c r="D12" s="247"/>
      <c r="E12" s="247"/>
      <c r="F12" s="247"/>
      <c r="G12" s="247"/>
      <c r="H12" s="248" t="s">
        <v>86</v>
      </c>
      <c r="I12" s="248"/>
      <c r="J12" s="248"/>
      <c r="K12" s="248"/>
      <c r="L12" s="248"/>
      <c r="M12" s="248"/>
      <c r="N12" s="248"/>
      <c r="O12" s="248"/>
      <c r="P12" s="248"/>
      <c r="Q12" s="248"/>
      <c r="R12" s="249"/>
      <c r="S12" s="8"/>
    </row>
    <row r="13" spans="1:19" ht="285.75" customHeight="1">
      <c r="A13" s="8"/>
      <c r="B13" s="330" t="s">
        <v>275</v>
      </c>
      <c r="C13" s="330"/>
      <c r="D13" s="330"/>
      <c r="E13" s="330"/>
      <c r="F13" s="330"/>
      <c r="G13" s="330"/>
      <c r="H13" s="218" t="s">
        <v>282</v>
      </c>
      <c r="I13" s="219"/>
      <c r="J13" s="219"/>
      <c r="K13" s="219"/>
      <c r="L13" s="219"/>
      <c r="M13" s="219"/>
      <c r="N13" s="219"/>
      <c r="O13" s="219"/>
      <c r="P13" s="219"/>
      <c r="Q13" s="219"/>
      <c r="R13" s="220"/>
      <c r="S13" s="8"/>
    </row>
    <row r="14" spans="1:19" ht="15" customHeight="1">
      <c r="A14" s="8"/>
      <c r="B14" s="331"/>
      <c r="C14" s="331"/>
      <c r="D14" s="331"/>
      <c r="E14" s="331"/>
      <c r="F14" s="331"/>
      <c r="G14" s="331"/>
      <c r="H14" s="328" t="s">
        <v>283</v>
      </c>
      <c r="I14" s="327"/>
      <c r="J14" s="327"/>
      <c r="K14" s="326" t="s">
        <v>284</v>
      </c>
      <c r="L14" s="327"/>
      <c r="M14" s="327" t="s">
        <v>285</v>
      </c>
      <c r="N14" s="327"/>
      <c r="O14" s="327"/>
      <c r="P14" s="327"/>
      <c r="Q14" s="327"/>
      <c r="R14" s="329"/>
      <c r="S14" s="8"/>
    </row>
    <row r="15" spans="1:19" ht="15" customHeight="1">
      <c r="A15" s="8"/>
      <c r="B15" s="331"/>
      <c r="C15" s="331"/>
      <c r="D15" s="331"/>
      <c r="E15" s="331"/>
      <c r="F15" s="331"/>
      <c r="G15" s="331"/>
      <c r="H15" s="328" t="s">
        <v>286</v>
      </c>
      <c r="I15" s="327"/>
      <c r="J15" s="327"/>
      <c r="K15" s="327"/>
      <c r="L15" s="327"/>
      <c r="M15" s="327"/>
      <c r="N15" s="327"/>
      <c r="O15" s="327"/>
      <c r="P15" s="327"/>
      <c r="Q15" s="327"/>
      <c r="R15" s="329"/>
      <c r="S15" s="8"/>
    </row>
    <row r="16" spans="1:19" ht="15.75" customHeight="1" thickBot="1">
      <c r="A16" s="8"/>
      <c r="B16" s="331"/>
      <c r="C16" s="331"/>
      <c r="D16" s="331"/>
      <c r="E16" s="331"/>
      <c r="F16" s="331"/>
      <c r="G16" s="331"/>
      <c r="H16" s="323" t="s">
        <v>287</v>
      </c>
      <c r="I16" s="324"/>
      <c r="J16" s="324"/>
      <c r="K16" s="324"/>
      <c r="L16" s="324"/>
      <c r="M16" s="324"/>
      <c r="N16" s="324"/>
      <c r="O16" s="324"/>
      <c r="P16" s="324"/>
      <c r="Q16" s="324"/>
      <c r="R16" s="325"/>
      <c r="S16" s="8"/>
    </row>
    <row r="17" spans="1:19" ht="30.75" customHeight="1" thickBot="1">
      <c r="A17" s="8"/>
      <c r="B17" s="250" t="s">
        <v>78</v>
      </c>
      <c r="C17" s="251"/>
      <c r="D17" s="251"/>
      <c r="E17" s="251"/>
      <c r="F17" s="251"/>
      <c r="G17" s="251"/>
      <c r="H17" s="251"/>
      <c r="I17" s="251"/>
      <c r="J17" s="251"/>
      <c r="K17" s="251"/>
      <c r="L17" s="251"/>
      <c r="M17" s="251"/>
      <c r="N17" s="251"/>
      <c r="O17" s="251"/>
      <c r="P17" s="251"/>
      <c r="Q17" s="251"/>
      <c r="R17" s="252"/>
      <c r="S17" s="8"/>
    </row>
    <row r="18" spans="1:19" ht="30.75" customHeight="1" thickBot="1">
      <c r="A18" s="8"/>
      <c r="B18" s="298" t="s">
        <v>52</v>
      </c>
      <c r="C18" s="299"/>
      <c r="D18" s="236" t="s">
        <v>54</v>
      </c>
      <c r="E18" s="237"/>
      <c r="F18" s="237"/>
      <c r="G18" s="238"/>
      <c r="H18" s="236" t="s">
        <v>53</v>
      </c>
      <c r="I18" s="237"/>
      <c r="J18" s="237"/>
      <c r="K18" s="237"/>
      <c r="L18" s="237"/>
      <c r="M18" s="237"/>
      <c r="N18" s="237"/>
      <c r="O18" s="237"/>
      <c r="P18" s="237"/>
      <c r="Q18" s="237"/>
      <c r="R18" s="238"/>
      <c r="S18" s="8"/>
    </row>
    <row r="19" spans="1:19" ht="96.75" customHeight="1">
      <c r="A19" s="8"/>
      <c r="B19" s="290" t="s">
        <v>55</v>
      </c>
      <c r="C19" s="291"/>
      <c r="D19" s="239" t="s">
        <v>1</v>
      </c>
      <c r="E19" s="240"/>
      <c r="F19" s="240"/>
      <c r="G19" s="240"/>
      <c r="H19" s="241" t="s">
        <v>88</v>
      </c>
      <c r="I19" s="241"/>
      <c r="J19" s="241"/>
      <c r="K19" s="241"/>
      <c r="L19" s="241"/>
      <c r="M19" s="241"/>
      <c r="N19" s="241"/>
      <c r="O19" s="241"/>
      <c r="P19" s="241"/>
      <c r="Q19" s="241"/>
      <c r="R19" s="242"/>
      <c r="S19" s="8"/>
    </row>
    <row r="20" spans="1:19" ht="42.75" customHeight="1">
      <c r="A20" s="8"/>
      <c r="B20" s="292"/>
      <c r="C20" s="293"/>
      <c r="D20" s="253" t="s">
        <v>2</v>
      </c>
      <c r="E20" s="254"/>
      <c r="F20" s="254"/>
      <c r="G20" s="254"/>
      <c r="H20" s="234" t="s">
        <v>89</v>
      </c>
      <c r="I20" s="234"/>
      <c r="J20" s="234"/>
      <c r="K20" s="234"/>
      <c r="L20" s="234"/>
      <c r="M20" s="234"/>
      <c r="N20" s="234"/>
      <c r="O20" s="234"/>
      <c r="P20" s="234"/>
      <c r="Q20" s="234"/>
      <c r="R20" s="235"/>
      <c r="S20" s="8"/>
    </row>
    <row r="21" spans="1:19" ht="117" customHeight="1">
      <c r="A21" s="8"/>
      <c r="B21" s="292"/>
      <c r="C21" s="293"/>
      <c r="D21" s="296" t="s">
        <v>14</v>
      </c>
      <c r="E21" s="297"/>
      <c r="F21" s="297"/>
      <c r="G21" s="297"/>
      <c r="H21" s="234" t="s">
        <v>90</v>
      </c>
      <c r="I21" s="234"/>
      <c r="J21" s="234"/>
      <c r="K21" s="234"/>
      <c r="L21" s="234"/>
      <c r="M21" s="234"/>
      <c r="N21" s="234"/>
      <c r="O21" s="234"/>
      <c r="P21" s="234"/>
      <c r="Q21" s="234"/>
      <c r="R21" s="235"/>
      <c r="S21" s="8"/>
    </row>
    <row r="22" spans="1:19" ht="159.75" customHeight="1">
      <c r="A22" s="8"/>
      <c r="B22" s="292"/>
      <c r="C22" s="293"/>
      <c r="D22" s="282" t="s">
        <v>56</v>
      </c>
      <c r="E22" s="283"/>
      <c r="F22" s="283"/>
      <c r="G22" s="283"/>
      <c r="H22" s="234" t="s">
        <v>91</v>
      </c>
      <c r="I22" s="284"/>
      <c r="J22" s="284"/>
      <c r="K22" s="284"/>
      <c r="L22" s="284"/>
      <c r="M22" s="284"/>
      <c r="N22" s="284"/>
      <c r="O22" s="284"/>
      <c r="P22" s="284"/>
      <c r="Q22" s="284"/>
      <c r="R22" s="285"/>
      <c r="S22" s="8"/>
    </row>
    <row r="23" spans="1:19" ht="183" customHeight="1">
      <c r="A23" s="8"/>
      <c r="B23" s="292"/>
      <c r="C23" s="293"/>
      <c r="D23" s="296" t="s">
        <v>15</v>
      </c>
      <c r="E23" s="297"/>
      <c r="F23" s="297"/>
      <c r="G23" s="297"/>
      <c r="H23" s="234" t="s">
        <v>92</v>
      </c>
      <c r="I23" s="234"/>
      <c r="J23" s="234"/>
      <c r="K23" s="234"/>
      <c r="L23" s="234"/>
      <c r="M23" s="234"/>
      <c r="N23" s="234"/>
      <c r="O23" s="234"/>
      <c r="P23" s="234"/>
      <c r="Q23" s="234"/>
      <c r="R23" s="235"/>
      <c r="S23" s="8"/>
    </row>
    <row r="24" spans="1:19" ht="43.5" customHeight="1" thickBot="1">
      <c r="A24" s="8"/>
      <c r="B24" s="294"/>
      <c r="C24" s="295"/>
      <c r="D24" s="286" t="s">
        <v>16</v>
      </c>
      <c r="E24" s="287"/>
      <c r="F24" s="287"/>
      <c r="G24" s="287"/>
      <c r="H24" s="288" t="s">
        <v>57</v>
      </c>
      <c r="I24" s="288"/>
      <c r="J24" s="288"/>
      <c r="K24" s="288"/>
      <c r="L24" s="288"/>
      <c r="M24" s="288"/>
      <c r="N24" s="288"/>
      <c r="O24" s="288"/>
      <c r="P24" s="288"/>
      <c r="Q24" s="288"/>
      <c r="R24" s="289"/>
      <c r="S24" s="8"/>
    </row>
    <row r="25" spans="1:19" ht="33.75" customHeight="1">
      <c r="A25" s="8"/>
      <c r="B25" s="290" t="s">
        <v>58</v>
      </c>
      <c r="C25" s="291"/>
      <c r="D25" s="281" t="s">
        <v>59</v>
      </c>
      <c r="E25" s="281"/>
      <c r="F25" s="281"/>
      <c r="G25" s="281"/>
      <c r="H25" s="241" t="s">
        <v>93</v>
      </c>
      <c r="I25" s="261"/>
      <c r="J25" s="261"/>
      <c r="K25" s="261"/>
      <c r="L25" s="261"/>
      <c r="M25" s="261"/>
      <c r="N25" s="261"/>
      <c r="O25" s="261"/>
      <c r="P25" s="261"/>
      <c r="Q25" s="261"/>
      <c r="R25" s="262"/>
      <c r="S25" s="8"/>
    </row>
    <row r="26" spans="1:19" ht="22.5" customHeight="1">
      <c r="A26" s="8"/>
      <c r="B26" s="292"/>
      <c r="C26" s="293"/>
      <c r="D26" s="297" t="s">
        <v>21</v>
      </c>
      <c r="E26" s="297"/>
      <c r="F26" s="297"/>
      <c r="G26" s="297"/>
      <c r="H26" s="234" t="s">
        <v>94</v>
      </c>
      <c r="I26" s="234"/>
      <c r="J26" s="234"/>
      <c r="K26" s="234"/>
      <c r="L26" s="234"/>
      <c r="M26" s="234"/>
      <c r="N26" s="234"/>
      <c r="O26" s="234"/>
      <c r="P26" s="234"/>
      <c r="Q26" s="234"/>
      <c r="R26" s="235"/>
      <c r="S26" s="8"/>
    </row>
    <row r="27" spans="1:19" ht="59.25" customHeight="1">
      <c r="A27" s="8"/>
      <c r="B27" s="292"/>
      <c r="C27" s="293"/>
      <c r="D27" s="297" t="s">
        <v>20</v>
      </c>
      <c r="E27" s="297"/>
      <c r="F27" s="297"/>
      <c r="G27" s="297"/>
      <c r="H27" s="234" t="s">
        <v>95</v>
      </c>
      <c r="I27" s="234"/>
      <c r="J27" s="234"/>
      <c r="K27" s="234"/>
      <c r="L27" s="234"/>
      <c r="M27" s="234"/>
      <c r="N27" s="234"/>
      <c r="O27" s="234"/>
      <c r="P27" s="234"/>
      <c r="Q27" s="234"/>
      <c r="R27" s="235"/>
      <c r="S27" s="8"/>
    </row>
    <row r="28" spans="1:19" ht="37.5" customHeight="1" thickBot="1">
      <c r="A28" s="8"/>
      <c r="B28" s="294"/>
      <c r="C28" s="295"/>
      <c r="D28" s="305" t="s">
        <v>60</v>
      </c>
      <c r="E28" s="305"/>
      <c r="F28" s="305"/>
      <c r="G28" s="305"/>
      <c r="H28" s="288" t="s">
        <v>96</v>
      </c>
      <c r="I28" s="288"/>
      <c r="J28" s="288"/>
      <c r="K28" s="288"/>
      <c r="L28" s="288"/>
      <c r="M28" s="288"/>
      <c r="N28" s="288"/>
      <c r="O28" s="288"/>
      <c r="P28" s="288"/>
      <c r="Q28" s="288"/>
      <c r="R28" s="289"/>
      <c r="S28" s="8"/>
    </row>
    <row r="29" spans="1:19" ht="172.5" customHeight="1" thickBot="1">
      <c r="A29" s="8"/>
      <c r="B29" s="279" t="s">
        <v>61</v>
      </c>
      <c r="C29" s="280"/>
      <c r="D29" s="280" t="s">
        <v>62</v>
      </c>
      <c r="E29" s="280"/>
      <c r="F29" s="280"/>
      <c r="G29" s="280"/>
      <c r="H29" s="306" t="s">
        <v>97</v>
      </c>
      <c r="I29" s="306"/>
      <c r="J29" s="306"/>
      <c r="K29" s="306"/>
      <c r="L29" s="306"/>
      <c r="M29" s="306"/>
      <c r="N29" s="306"/>
      <c r="O29" s="306"/>
      <c r="P29" s="306"/>
      <c r="Q29" s="306"/>
      <c r="R29" s="307"/>
      <c r="S29" s="8"/>
    </row>
    <row r="30" spans="1:19" ht="36.75" customHeight="1">
      <c r="A30" s="8"/>
      <c r="B30" s="290" t="s">
        <v>63</v>
      </c>
      <c r="C30" s="291"/>
      <c r="D30" s="278" t="s">
        <v>27</v>
      </c>
      <c r="E30" s="278"/>
      <c r="F30" s="278"/>
      <c r="G30" s="278"/>
      <c r="H30" s="300" t="s">
        <v>98</v>
      </c>
      <c r="I30" s="300"/>
      <c r="J30" s="300"/>
      <c r="K30" s="300"/>
      <c r="L30" s="300"/>
      <c r="M30" s="300"/>
      <c r="N30" s="300"/>
      <c r="O30" s="300"/>
      <c r="P30" s="300"/>
      <c r="Q30" s="300"/>
      <c r="R30" s="301"/>
      <c r="S30" s="8"/>
    </row>
    <row r="31" spans="1:19" ht="39.75" customHeight="1">
      <c r="A31" s="8"/>
      <c r="B31" s="292"/>
      <c r="C31" s="293"/>
      <c r="D31" s="302" t="s">
        <v>10</v>
      </c>
      <c r="E31" s="302"/>
      <c r="F31" s="302"/>
      <c r="G31" s="302"/>
      <c r="H31" s="303" t="s">
        <v>99</v>
      </c>
      <c r="I31" s="303"/>
      <c r="J31" s="303"/>
      <c r="K31" s="303"/>
      <c r="L31" s="303"/>
      <c r="M31" s="303"/>
      <c r="N31" s="303"/>
      <c r="O31" s="303"/>
      <c r="P31" s="303"/>
      <c r="Q31" s="303"/>
      <c r="R31" s="304"/>
      <c r="S31" s="8"/>
    </row>
    <row r="32" spans="1:19" ht="120" customHeight="1">
      <c r="A32" s="8"/>
      <c r="B32" s="292"/>
      <c r="C32" s="293"/>
      <c r="D32" s="297" t="s">
        <v>31</v>
      </c>
      <c r="E32" s="297"/>
      <c r="F32" s="297"/>
      <c r="G32" s="297"/>
      <c r="H32" s="234" t="s">
        <v>100</v>
      </c>
      <c r="I32" s="234"/>
      <c r="J32" s="234"/>
      <c r="K32" s="234"/>
      <c r="L32" s="234"/>
      <c r="M32" s="234"/>
      <c r="N32" s="234"/>
      <c r="O32" s="234"/>
      <c r="P32" s="234"/>
      <c r="Q32" s="234"/>
      <c r="R32" s="235"/>
      <c r="S32" s="8"/>
    </row>
    <row r="33" spans="1:19" ht="42.75" customHeight="1" thickBot="1">
      <c r="A33" s="8"/>
      <c r="B33" s="294"/>
      <c r="C33" s="295"/>
      <c r="D33" s="305" t="s">
        <v>32</v>
      </c>
      <c r="E33" s="305"/>
      <c r="F33" s="305"/>
      <c r="G33" s="305"/>
      <c r="H33" s="288" t="s">
        <v>64</v>
      </c>
      <c r="I33" s="288"/>
      <c r="J33" s="288"/>
      <c r="K33" s="288"/>
      <c r="L33" s="288"/>
      <c r="M33" s="288"/>
      <c r="N33" s="288"/>
      <c r="O33" s="288"/>
      <c r="P33" s="288"/>
      <c r="Q33" s="288"/>
      <c r="R33" s="289"/>
      <c r="S33" s="8"/>
    </row>
    <row r="34" spans="1:19" ht="45" customHeight="1">
      <c r="A34" s="8"/>
      <c r="B34" s="255" t="s">
        <v>18</v>
      </c>
      <c r="C34" s="256"/>
      <c r="D34" s="278" t="s">
        <v>65</v>
      </c>
      <c r="E34" s="278"/>
      <c r="F34" s="278"/>
      <c r="G34" s="278"/>
      <c r="H34" s="300" t="s">
        <v>66</v>
      </c>
      <c r="I34" s="300"/>
      <c r="J34" s="300"/>
      <c r="K34" s="300"/>
      <c r="L34" s="300"/>
      <c r="M34" s="300"/>
      <c r="N34" s="300"/>
      <c r="O34" s="300"/>
      <c r="P34" s="300"/>
      <c r="Q34" s="300"/>
      <c r="R34" s="301"/>
      <c r="S34" s="8"/>
    </row>
    <row r="35" spans="1:19" ht="43.5" customHeight="1">
      <c r="A35" s="8"/>
      <c r="B35" s="257"/>
      <c r="C35" s="258"/>
      <c r="D35" s="302" t="s">
        <v>32</v>
      </c>
      <c r="E35" s="302"/>
      <c r="F35" s="302"/>
      <c r="G35" s="302"/>
      <c r="H35" s="303" t="s">
        <v>101</v>
      </c>
      <c r="I35" s="303"/>
      <c r="J35" s="303"/>
      <c r="K35" s="303"/>
      <c r="L35" s="303"/>
      <c r="M35" s="303"/>
      <c r="N35" s="303"/>
      <c r="O35" s="303"/>
      <c r="P35" s="303"/>
      <c r="Q35" s="303"/>
      <c r="R35" s="304"/>
      <c r="S35" s="8"/>
    </row>
    <row r="36" spans="1:19" ht="43.5" customHeight="1">
      <c r="A36" s="8"/>
      <c r="B36" s="257"/>
      <c r="C36" s="258"/>
      <c r="D36" s="272" t="s">
        <v>67</v>
      </c>
      <c r="E36" s="272"/>
      <c r="F36" s="272"/>
      <c r="G36" s="272"/>
      <c r="H36" s="273" t="s">
        <v>68</v>
      </c>
      <c r="I36" s="273"/>
      <c r="J36" s="273"/>
      <c r="K36" s="273"/>
      <c r="L36" s="273"/>
      <c r="M36" s="273"/>
      <c r="N36" s="273"/>
      <c r="O36" s="273"/>
      <c r="P36" s="273"/>
      <c r="Q36" s="273"/>
      <c r="R36" s="274"/>
      <c r="S36" s="8"/>
    </row>
    <row r="37" spans="1:19" ht="43.5" customHeight="1">
      <c r="A37" s="8"/>
      <c r="B37" s="257"/>
      <c r="C37" s="258"/>
      <c r="D37" s="263" t="s">
        <v>102</v>
      </c>
      <c r="E37" s="264"/>
      <c r="F37" s="264"/>
      <c r="G37" s="265"/>
      <c r="H37" s="266" t="s">
        <v>103</v>
      </c>
      <c r="I37" s="267"/>
      <c r="J37" s="267"/>
      <c r="K37" s="267"/>
      <c r="L37" s="267"/>
      <c r="M37" s="267"/>
      <c r="N37" s="267"/>
      <c r="O37" s="267"/>
      <c r="P37" s="267"/>
      <c r="Q37" s="267"/>
      <c r="R37" s="268"/>
      <c r="S37" s="8"/>
    </row>
    <row r="38" spans="1:19" ht="36.75" customHeight="1">
      <c r="A38" s="8"/>
      <c r="B38" s="257"/>
      <c r="C38" s="258"/>
      <c r="D38" s="275" t="s">
        <v>69</v>
      </c>
      <c r="E38" s="275"/>
      <c r="F38" s="275"/>
      <c r="G38" s="275"/>
      <c r="H38" s="276" t="s">
        <v>70</v>
      </c>
      <c r="I38" s="276"/>
      <c r="J38" s="276"/>
      <c r="K38" s="276"/>
      <c r="L38" s="276"/>
      <c r="M38" s="276"/>
      <c r="N38" s="276"/>
      <c r="O38" s="276"/>
      <c r="P38" s="276"/>
      <c r="Q38" s="276"/>
      <c r="R38" s="277"/>
      <c r="S38" s="8"/>
    </row>
    <row r="39" spans="1:19" ht="36.75" customHeight="1" thickBot="1">
      <c r="A39" s="8"/>
      <c r="B39" s="259"/>
      <c r="C39" s="260"/>
      <c r="D39" s="269" t="s">
        <v>104</v>
      </c>
      <c r="E39" s="269"/>
      <c r="F39" s="269"/>
      <c r="G39" s="269"/>
      <c r="H39" s="270" t="s">
        <v>70</v>
      </c>
      <c r="I39" s="270"/>
      <c r="J39" s="270"/>
      <c r="K39" s="270"/>
      <c r="L39" s="270"/>
      <c r="M39" s="270"/>
      <c r="N39" s="270"/>
      <c r="O39" s="270"/>
      <c r="P39" s="270"/>
      <c r="Q39" s="270"/>
      <c r="R39" s="271"/>
      <c r="S39" s="8"/>
    </row>
    <row r="40" spans="1:19" ht="30.75" customHeight="1" thickBot="1">
      <c r="A40" s="8"/>
      <c r="B40" s="313" t="s">
        <v>71</v>
      </c>
      <c r="C40" s="314"/>
      <c r="D40" s="314"/>
      <c r="E40" s="314"/>
      <c r="F40" s="314"/>
      <c r="G40" s="314"/>
      <c r="H40" s="314"/>
      <c r="I40" s="314"/>
      <c r="J40" s="314"/>
      <c r="K40" s="314"/>
      <c r="L40" s="314"/>
      <c r="M40" s="314"/>
      <c r="N40" s="314"/>
      <c r="O40" s="314"/>
      <c r="P40" s="314"/>
      <c r="Q40" s="314"/>
      <c r="R40" s="315"/>
      <c r="S40" s="8"/>
    </row>
    <row r="41" spans="1:19" ht="30.75" customHeight="1" thickBot="1">
      <c r="A41" s="8"/>
      <c r="B41" s="319" t="s">
        <v>54</v>
      </c>
      <c r="C41" s="320"/>
      <c r="D41" s="320"/>
      <c r="E41" s="320"/>
      <c r="F41" s="320"/>
      <c r="G41" s="321"/>
      <c r="H41" s="316" t="s">
        <v>53</v>
      </c>
      <c r="I41" s="317"/>
      <c r="J41" s="317"/>
      <c r="K41" s="317"/>
      <c r="L41" s="317"/>
      <c r="M41" s="317"/>
      <c r="N41" s="317"/>
      <c r="O41" s="317"/>
      <c r="P41" s="317"/>
      <c r="Q41" s="317"/>
      <c r="R41" s="318"/>
      <c r="S41" s="8"/>
    </row>
    <row r="42" spans="1:19" ht="36" customHeight="1">
      <c r="A42" s="8"/>
      <c r="B42" s="322" t="s">
        <v>72</v>
      </c>
      <c r="C42" s="281"/>
      <c r="D42" s="281"/>
      <c r="E42" s="281"/>
      <c r="F42" s="281"/>
      <c r="G42" s="281"/>
      <c r="H42" s="241" t="s">
        <v>73</v>
      </c>
      <c r="I42" s="241"/>
      <c r="J42" s="241"/>
      <c r="K42" s="241"/>
      <c r="L42" s="241"/>
      <c r="M42" s="241"/>
      <c r="N42" s="241"/>
      <c r="O42" s="241"/>
      <c r="P42" s="241"/>
      <c r="Q42" s="241"/>
      <c r="R42" s="242"/>
      <c r="S42" s="8"/>
    </row>
    <row r="43" spans="1:19" ht="41.25" customHeight="1">
      <c r="A43" s="8"/>
      <c r="B43" s="310" t="s">
        <v>75</v>
      </c>
      <c r="C43" s="297"/>
      <c r="D43" s="297"/>
      <c r="E43" s="297"/>
      <c r="F43" s="297"/>
      <c r="G43" s="297"/>
      <c r="H43" s="234" t="s">
        <v>74</v>
      </c>
      <c r="I43" s="234"/>
      <c r="J43" s="234"/>
      <c r="K43" s="234"/>
      <c r="L43" s="234"/>
      <c r="M43" s="234"/>
      <c r="N43" s="234"/>
      <c r="O43" s="234"/>
      <c r="P43" s="234"/>
      <c r="Q43" s="234"/>
      <c r="R43" s="235"/>
      <c r="S43" s="8"/>
    </row>
    <row r="44" spans="1:19" ht="41.25" customHeight="1">
      <c r="A44" s="8"/>
      <c r="B44" s="310" t="s">
        <v>24</v>
      </c>
      <c r="C44" s="297"/>
      <c r="D44" s="297"/>
      <c r="E44" s="297"/>
      <c r="F44" s="297"/>
      <c r="G44" s="297"/>
      <c r="H44" s="234" t="s">
        <v>76</v>
      </c>
      <c r="I44" s="234"/>
      <c r="J44" s="234"/>
      <c r="K44" s="234"/>
      <c r="L44" s="234"/>
      <c r="M44" s="234"/>
      <c r="N44" s="234"/>
      <c r="O44" s="234"/>
      <c r="P44" s="234"/>
      <c r="Q44" s="234"/>
      <c r="R44" s="235"/>
      <c r="S44" s="8"/>
    </row>
    <row r="45" spans="1:19" ht="39" customHeight="1" thickBot="1">
      <c r="A45" s="8"/>
      <c r="B45" s="311" t="s">
        <v>51</v>
      </c>
      <c r="C45" s="312"/>
      <c r="D45" s="312"/>
      <c r="E45" s="312"/>
      <c r="F45" s="312"/>
      <c r="G45" s="312"/>
      <c r="H45" s="308" t="s">
        <v>77</v>
      </c>
      <c r="I45" s="308"/>
      <c r="J45" s="308"/>
      <c r="K45" s="308"/>
      <c r="L45" s="308"/>
      <c r="M45" s="308"/>
      <c r="N45" s="308"/>
      <c r="O45" s="308"/>
      <c r="P45" s="308"/>
      <c r="Q45" s="308"/>
      <c r="R45" s="309"/>
      <c r="S45" s="8"/>
    </row>
    <row r="46" spans="1:19">
      <c r="A46" s="8"/>
      <c r="B46" s="8"/>
      <c r="C46" s="8"/>
      <c r="D46" s="8"/>
      <c r="E46" s="8"/>
      <c r="F46" s="8"/>
      <c r="G46" s="8"/>
      <c r="H46" s="8"/>
      <c r="I46" s="8"/>
      <c r="J46" s="8"/>
      <c r="K46" s="8"/>
      <c r="L46" s="8"/>
      <c r="M46" s="8"/>
      <c r="N46" s="8"/>
      <c r="O46" s="8"/>
      <c r="P46" s="8"/>
      <c r="Q46" s="8"/>
      <c r="R46" s="8"/>
      <c r="S46" s="8"/>
    </row>
    <row r="47" spans="1:19">
      <c r="A47" s="8"/>
      <c r="B47" s="8"/>
      <c r="C47" s="8"/>
      <c r="D47" s="8"/>
      <c r="E47" s="8"/>
      <c r="F47" s="8"/>
      <c r="G47" s="8"/>
      <c r="H47" s="8"/>
      <c r="I47" s="8"/>
      <c r="J47" s="8"/>
      <c r="K47" s="8"/>
      <c r="L47" s="8"/>
      <c r="M47" s="8"/>
      <c r="N47" s="8"/>
      <c r="O47" s="8"/>
      <c r="P47" s="8"/>
      <c r="Q47" s="8"/>
      <c r="R47" s="8"/>
      <c r="S47" s="8"/>
    </row>
    <row r="48" spans="1:19">
      <c r="A48" s="8"/>
      <c r="B48" s="8"/>
      <c r="C48" s="8"/>
      <c r="D48" s="8"/>
      <c r="E48" s="8"/>
      <c r="F48" s="8"/>
      <c r="G48" s="8"/>
      <c r="H48" s="8"/>
      <c r="I48" s="8"/>
      <c r="J48" s="8"/>
      <c r="K48" s="8"/>
      <c r="L48" s="8"/>
      <c r="M48" s="8"/>
      <c r="N48" s="8"/>
      <c r="O48" s="8"/>
      <c r="P48" s="8"/>
      <c r="Q48" s="8"/>
      <c r="R48" s="8"/>
      <c r="S48" s="8"/>
    </row>
    <row r="49" spans="2:18">
      <c r="B49" s="88"/>
      <c r="C49" s="88"/>
      <c r="D49" s="88"/>
      <c r="E49" s="88"/>
      <c r="F49" s="88"/>
      <c r="G49" s="88"/>
      <c r="H49" s="88"/>
      <c r="I49" s="88"/>
      <c r="J49" s="88"/>
      <c r="K49" s="88"/>
      <c r="L49" s="88"/>
      <c r="M49" s="88"/>
      <c r="N49" s="88"/>
      <c r="O49" s="88"/>
      <c r="P49" s="88"/>
      <c r="Q49" s="88"/>
      <c r="R49" s="88"/>
    </row>
    <row r="50" spans="2:18">
      <c r="B50" s="88"/>
      <c r="C50" s="88"/>
      <c r="D50" s="88"/>
      <c r="E50" s="88"/>
      <c r="F50" s="88"/>
      <c r="G50" s="88"/>
      <c r="H50" s="88"/>
      <c r="I50" s="88"/>
      <c r="J50" s="88"/>
      <c r="K50" s="88"/>
      <c r="L50" s="88"/>
      <c r="M50" s="88"/>
      <c r="N50" s="88"/>
      <c r="O50" s="88"/>
      <c r="P50" s="88"/>
      <c r="Q50" s="88"/>
      <c r="R50" s="88"/>
    </row>
    <row r="51" spans="2:18">
      <c r="B51" s="88"/>
      <c r="C51" s="88"/>
      <c r="D51" s="88"/>
      <c r="E51" s="88"/>
      <c r="F51" s="88"/>
      <c r="G51" s="88"/>
      <c r="H51" s="88"/>
      <c r="I51" s="88"/>
      <c r="J51" s="88"/>
      <c r="K51" s="88"/>
      <c r="L51" s="88"/>
      <c r="M51" s="88"/>
      <c r="N51" s="88"/>
      <c r="O51" s="88"/>
      <c r="P51" s="88"/>
      <c r="Q51" s="88"/>
      <c r="R51" s="88"/>
    </row>
    <row r="52" spans="2:18">
      <c r="B52" s="88"/>
      <c r="C52" s="88"/>
      <c r="D52" s="88"/>
      <c r="E52" s="88"/>
      <c r="F52" s="88"/>
      <c r="G52" s="88"/>
      <c r="H52" s="88"/>
      <c r="I52" s="88"/>
      <c r="J52" s="88"/>
      <c r="K52" s="88"/>
      <c r="L52" s="88"/>
      <c r="M52" s="88"/>
      <c r="N52" s="88"/>
      <c r="O52" s="88"/>
      <c r="P52" s="88"/>
      <c r="Q52" s="88"/>
      <c r="R52" s="88"/>
    </row>
    <row r="53" spans="2:18">
      <c r="B53" s="88"/>
      <c r="C53" s="88"/>
      <c r="D53" s="88"/>
      <c r="E53" s="88"/>
      <c r="F53" s="88"/>
      <c r="G53" s="88"/>
      <c r="H53" s="88"/>
      <c r="I53" s="88"/>
      <c r="J53" s="88"/>
      <c r="K53" s="88"/>
      <c r="L53" s="88"/>
      <c r="M53" s="88"/>
      <c r="N53" s="88"/>
      <c r="O53" s="88"/>
      <c r="P53" s="88"/>
      <c r="Q53" s="88"/>
      <c r="R53" s="88"/>
    </row>
    <row r="54" spans="2:18">
      <c r="B54" s="88"/>
      <c r="C54" s="88"/>
      <c r="D54" s="88"/>
      <c r="E54" s="88"/>
      <c r="F54" s="88"/>
      <c r="G54" s="88"/>
      <c r="H54" s="88"/>
      <c r="I54" s="88"/>
      <c r="J54" s="88"/>
      <c r="K54" s="88"/>
      <c r="L54" s="88"/>
      <c r="M54" s="88"/>
      <c r="N54" s="88"/>
      <c r="O54" s="88"/>
      <c r="P54" s="88"/>
      <c r="Q54" s="88"/>
      <c r="R54" s="88"/>
    </row>
    <row r="55" spans="2:18">
      <c r="B55" s="88"/>
      <c r="C55" s="88"/>
      <c r="D55" s="88"/>
      <c r="E55" s="88"/>
      <c r="F55" s="88"/>
      <c r="G55" s="88"/>
      <c r="H55" s="88"/>
      <c r="I55" s="88"/>
      <c r="J55" s="88"/>
      <c r="K55" s="88"/>
      <c r="L55" s="88"/>
      <c r="M55" s="88"/>
      <c r="N55" s="88"/>
      <c r="O55" s="88"/>
      <c r="P55" s="88"/>
      <c r="Q55" s="88"/>
      <c r="R55" s="88"/>
    </row>
    <row r="56" spans="2:18">
      <c r="B56" s="88"/>
      <c r="C56" s="88"/>
      <c r="D56" s="88"/>
      <c r="E56" s="88"/>
      <c r="F56" s="88"/>
      <c r="G56" s="88"/>
      <c r="H56" s="88"/>
      <c r="I56" s="88"/>
      <c r="J56" s="88"/>
      <c r="K56" s="88"/>
      <c r="L56" s="88"/>
      <c r="M56" s="88"/>
      <c r="N56" s="88"/>
      <c r="O56" s="88"/>
      <c r="P56" s="88"/>
      <c r="Q56" s="88"/>
      <c r="R56" s="88"/>
    </row>
    <row r="57" spans="2:18">
      <c r="B57" s="88"/>
      <c r="C57" s="88"/>
      <c r="D57" s="88"/>
      <c r="E57" s="88"/>
      <c r="F57" s="88"/>
      <c r="G57" s="88"/>
      <c r="H57" s="88"/>
      <c r="I57" s="88"/>
      <c r="J57" s="88"/>
      <c r="K57" s="88"/>
      <c r="L57" s="88"/>
      <c r="M57" s="88"/>
      <c r="N57" s="88"/>
      <c r="O57" s="88"/>
      <c r="P57" s="88"/>
      <c r="Q57" s="88"/>
      <c r="R57" s="88"/>
    </row>
    <row r="58" spans="2:18">
      <c r="B58" s="88"/>
      <c r="C58" s="88"/>
      <c r="D58" s="88"/>
      <c r="E58" s="88"/>
      <c r="F58" s="88"/>
      <c r="G58" s="88"/>
      <c r="H58" s="88"/>
      <c r="I58" s="88"/>
      <c r="J58" s="88"/>
      <c r="K58" s="88"/>
      <c r="L58" s="88"/>
      <c r="M58" s="88"/>
      <c r="N58" s="88"/>
      <c r="O58" s="88"/>
      <c r="P58" s="88"/>
      <c r="Q58" s="88"/>
      <c r="R58" s="88"/>
    </row>
    <row r="59" spans="2:18">
      <c r="B59" s="88"/>
      <c r="C59" s="88"/>
      <c r="D59" s="88"/>
      <c r="E59" s="88"/>
      <c r="F59" s="88"/>
      <c r="G59" s="88"/>
      <c r="H59" s="88"/>
      <c r="I59" s="88"/>
      <c r="J59" s="88"/>
      <c r="K59" s="88"/>
      <c r="L59" s="88"/>
      <c r="M59" s="88"/>
      <c r="N59" s="88"/>
      <c r="O59" s="88"/>
      <c r="P59" s="88"/>
      <c r="Q59" s="88"/>
      <c r="R59" s="88"/>
    </row>
    <row r="60" spans="2:18">
      <c r="B60" s="88"/>
      <c r="C60" s="88"/>
      <c r="D60" s="88"/>
      <c r="E60" s="88"/>
      <c r="F60" s="88"/>
      <c r="G60" s="88"/>
      <c r="H60" s="88"/>
      <c r="I60" s="88"/>
      <c r="J60" s="88"/>
      <c r="K60" s="88"/>
      <c r="L60" s="88"/>
      <c r="M60" s="88"/>
      <c r="N60" s="88"/>
      <c r="O60" s="88"/>
      <c r="P60" s="88"/>
      <c r="Q60" s="88"/>
      <c r="R60" s="88"/>
    </row>
    <row r="61" spans="2:18">
      <c r="B61" s="88"/>
      <c r="C61" s="88"/>
      <c r="D61" s="88"/>
      <c r="E61" s="88"/>
      <c r="F61" s="88"/>
      <c r="G61" s="88"/>
      <c r="H61" s="88"/>
      <c r="I61" s="88"/>
      <c r="J61" s="88"/>
      <c r="K61" s="88"/>
      <c r="L61" s="88"/>
      <c r="M61" s="88"/>
      <c r="N61" s="88"/>
      <c r="O61" s="88"/>
      <c r="P61" s="88"/>
      <c r="Q61" s="88"/>
      <c r="R61" s="88"/>
    </row>
    <row r="62" spans="2:18">
      <c r="B62" s="88"/>
      <c r="C62" s="88"/>
      <c r="D62" s="88"/>
      <c r="E62" s="88"/>
      <c r="F62" s="88"/>
      <c r="G62" s="88"/>
      <c r="H62" s="88"/>
      <c r="I62" s="88"/>
      <c r="J62" s="88"/>
      <c r="K62" s="88"/>
      <c r="L62" s="88"/>
      <c r="M62" s="88"/>
      <c r="N62" s="88"/>
      <c r="O62" s="88"/>
      <c r="P62" s="88"/>
      <c r="Q62" s="88"/>
      <c r="R62" s="88"/>
    </row>
    <row r="63" spans="2:18">
      <c r="B63" s="88"/>
      <c r="C63" s="88"/>
      <c r="D63" s="88"/>
      <c r="E63" s="88"/>
      <c r="F63" s="88"/>
      <c r="G63" s="88"/>
      <c r="H63" s="88"/>
      <c r="I63" s="88"/>
      <c r="J63" s="88"/>
      <c r="K63" s="88"/>
      <c r="L63" s="88"/>
      <c r="M63" s="88"/>
      <c r="N63" s="88"/>
      <c r="O63" s="88"/>
      <c r="P63" s="88"/>
      <c r="Q63" s="88"/>
      <c r="R63" s="88"/>
    </row>
    <row r="64" spans="2:18">
      <c r="B64" s="88"/>
      <c r="C64" s="88"/>
      <c r="D64" s="88"/>
      <c r="E64" s="88"/>
      <c r="F64" s="88"/>
      <c r="G64" s="88"/>
      <c r="H64" s="88"/>
      <c r="I64" s="88"/>
      <c r="J64" s="88"/>
      <c r="K64" s="88"/>
      <c r="L64" s="88"/>
      <c r="M64" s="88"/>
      <c r="N64" s="88"/>
      <c r="O64" s="88"/>
      <c r="P64" s="88"/>
      <c r="Q64" s="88"/>
      <c r="R64" s="88"/>
    </row>
    <row r="65" spans="2:18">
      <c r="B65" s="88"/>
      <c r="C65" s="88"/>
      <c r="D65" s="88"/>
      <c r="E65" s="88"/>
      <c r="F65" s="88"/>
      <c r="G65" s="88"/>
      <c r="H65" s="88"/>
      <c r="I65" s="88"/>
      <c r="J65" s="88"/>
      <c r="K65" s="88"/>
      <c r="L65" s="88"/>
      <c r="M65" s="88"/>
      <c r="N65" s="88"/>
      <c r="O65" s="88"/>
      <c r="P65" s="88"/>
      <c r="Q65" s="88"/>
      <c r="R65" s="88"/>
    </row>
    <row r="66" spans="2:18">
      <c r="B66" s="88"/>
      <c r="C66" s="88"/>
      <c r="D66" s="88"/>
      <c r="E66" s="88"/>
      <c r="F66" s="88"/>
      <c r="G66" s="88"/>
      <c r="H66" s="88"/>
      <c r="I66" s="88"/>
      <c r="J66" s="88"/>
      <c r="K66" s="88"/>
      <c r="L66" s="88"/>
      <c r="M66" s="88"/>
      <c r="N66" s="88"/>
      <c r="O66" s="88"/>
      <c r="P66" s="88"/>
      <c r="Q66" s="88"/>
      <c r="R66" s="88"/>
    </row>
    <row r="67" spans="2:18">
      <c r="B67" s="88"/>
      <c r="C67" s="88"/>
      <c r="D67" s="88"/>
      <c r="E67" s="88"/>
      <c r="F67" s="88"/>
      <c r="G67" s="88"/>
      <c r="H67" s="88"/>
      <c r="I67" s="88"/>
      <c r="J67" s="88"/>
      <c r="K67" s="88"/>
      <c r="L67" s="88"/>
      <c r="M67" s="88"/>
      <c r="N67" s="88"/>
      <c r="O67" s="88"/>
      <c r="P67" s="88"/>
      <c r="Q67" s="88"/>
      <c r="R67" s="88"/>
    </row>
    <row r="68" spans="2:18">
      <c r="B68" s="88"/>
      <c r="C68" s="88"/>
      <c r="D68" s="88"/>
      <c r="E68" s="88"/>
      <c r="F68" s="88"/>
      <c r="G68" s="88"/>
      <c r="H68" s="88"/>
      <c r="I68" s="88"/>
      <c r="J68" s="88"/>
      <c r="K68" s="88"/>
      <c r="L68" s="88"/>
      <c r="M68" s="88"/>
      <c r="N68" s="88"/>
      <c r="O68" s="88"/>
      <c r="P68" s="88"/>
      <c r="Q68" s="88"/>
      <c r="R68" s="88"/>
    </row>
    <row r="69" spans="2:18">
      <c r="B69" s="88"/>
      <c r="C69" s="88"/>
      <c r="D69" s="88"/>
      <c r="E69" s="88"/>
      <c r="F69" s="88"/>
      <c r="G69" s="88"/>
      <c r="H69" s="88"/>
      <c r="I69" s="88"/>
      <c r="J69" s="88"/>
      <c r="K69" s="88"/>
      <c r="L69" s="88"/>
      <c r="M69" s="88"/>
      <c r="N69" s="88"/>
      <c r="O69" s="88"/>
      <c r="P69" s="88"/>
      <c r="Q69" s="88"/>
      <c r="R69" s="88"/>
    </row>
    <row r="70" spans="2:18">
      <c r="B70" s="88"/>
      <c r="C70" s="88"/>
      <c r="D70" s="88"/>
      <c r="E70" s="88"/>
      <c r="F70" s="88"/>
      <c r="G70" s="88"/>
      <c r="H70" s="88"/>
      <c r="I70" s="88"/>
      <c r="J70" s="88"/>
      <c r="K70" s="88"/>
      <c r="L70" s="88"/>
      <c r="M70" s="88"/>
      <c r="N70" s="88"/>
      <c r="O70" s="88"/>
      <c r="P70" s="88"/>
      <c r="Q70" s="88"/>
      <c r="R70" s="88"/>
    </row>
    <row r="71" spans="2:18">
      <c r="B71" s="88"/>
      <c r="C71" s="88"/>
      <c r="D71" s="88"/>
      <c r="E71" s="88"/>
      <c r="F71" s="88"/>
      <c r="G71" s="88"/>
      <c r="H71" s="88"/>
      <c r="I71" s="88"/>
      <c r="J71" s="88"/>
      <c r="K71" s="88"/>
      <c r="L71" s="88"/>
      <c r="M71" s="88"/>
      <c r="N71" s="88"/>
      <c r="O71" s="88"/>
      <c r="P71" s="88"/>
      <c r="Q71" s="88"/>
      <c r="R71" s="88"/>
    </row>
    <row r="72" spans="2:18">
      <c r="B72" s="88"/>
      <c r="C72" s="88"/>
      <c r="D72" s="88"/>
      <c r="E72" s="88"/>
      <c r="F72" s="88"/>
      <c r="G72" s="88"/>
      <c r="H72" s="88"/>
      <c r="I72" s="88"/>
      <c r="J72" s="88"/>
      <c r="K72" s="88"/>
      <c r="L72" s="88"/>
      <c r="M72" s="88"/>
      <c r="N72" s="88"/>
      <c r="O72" s="88"/>
      <c r="P72" s="88"/>
      <c r="Q72" s="88"/>
      <c r="R72" s="88"/>
    </row>
    <row r="73" spans="2:18">
      <c r="B73" s="88"/>
      <c r="C73" s="88"/>
      <c r="D73" s="88"/>
      <c r="E73" s="88"/>
      <c r="F73" s="88"/>
      <c r="G73" s="88"/>
      <c r="H73" s="88"/>
      <c r="I73" s="88"/>
      <c r="J73" s="88"/>
      <c r="K73" s="88"/>
      <c r="L73" s="88"/>
      <c r="M73" s="88"/>
      <c r="N73" s="88"/>
      <c r="O73" s="88"/>
      <c r="P73" s="88"/>
      <c r="Q73" s="88"/>
      <c r="R73" s="88"/>
    </row>
    <row r="74" spans="2:18">
      <c r="B74" s="88"/>
      <c r="C74" s="88"/>
      <c r="D74" s="88"/>
      <c r="E74" s="88"/>
      <c r="F74" s="88"/>
      <c r="G74" s="88"/>
      <c r="H74" s="88"/>
      <c r="I74" s="88"/>
      <c r="J74" s="88"/>
      <c r="K74" s="88"/>
      <c r="L74" s="88"/>
      <c r="M74" s="88"/>
      <c r="N74" s="88"/>
      <c r="O74" s="88"/>
      <c r="P74" s="88"/>
      <c r="Q74" s="88"/>
      <c r="R74" s="88"/>
    </row>
    <row r="75" spans="2:18">
      <c r="B75" s="88"/>
      <c r="C75" s="88"/>
      <c r="D75" s="88"/>
      <c r="E75" s="88"/>
      <c r="F75" s="88"/>
      <c r="G75" s="88"/>
      <c r="H75" s="88"/>
      <c r="I75" s="88"/>
      <c r="J75" s="88"/>
      <c r="K75" s="88"/>
      <c r="L75" s="88"/>
      <c r="M75" s="88"/>
      <c r="N75" s="88"/>
      <c r="O75" s="88"/>
      <c r="P75" s="88"/>
      <c r="Q75" s="88"/>
      <c r="R75" s="88"/>
    </row>
    <row r="76" spans="2:18">
      <c r="B76" s="88"/>
      <c r="C76" s="88"/>
      <c r="D76" s="88"/>
      <c r="E76" s="88"/>
      <c r="F76" s="88"/>
      <c r="G76" s="88"/>
      <c r="H76" s="88"/>
      <c r="I76" s="88"/>
      <c r="J76" s="88"/>
      <c r="K76" s="88"/>
      <c r="L76" s="88"/>
      <c r="M76" s="88"/>
      <c r="N76" s="88"/>
      <c r="O76" s="88"/>
      <c r="P76" s="88"/>
      <c r="Q76" s="88"/>
      <c r="R76" s="88"/>
    </row>
    <row r="77" spans="2:18">
      <c r="B77" s="88"/>
      <c r="C77" s="88"/>
      <c r="D77" s="88"/>
      <c r="E77" s="88"/>
      <c r="F77" s="88"/>
      <c r="G77" s="88"/>
      <c r="H77" s="88"/>
      <c r="I77" s="88"/>
      <c r="J77" s="88"/>
      <c r="K77" s="88"/>
      <c r="L77" s="88"/>
      <c r="M77" s="88"/>
      <c r="N77" s="88"/>
      <c r="O77" s="88"/>
      <c r="P77" s="88"/>
      <c r="Q77" s="88"/>
      <c r="R77" s="88"/>
    </row>
    <row r="78" spans="2:18">
      <c r="B78" s="88"/>
      <c r="C78" s="88"/>
      <c r="D78" s="88"/>
      <c r="E78" s="88"/>
      <c r="F78" s="88"/>
      <c r="G78" s="88"/>
      <c r="H78" s="88"/>
      <c r="I78" s="88"/>
      <c r="J78" s="88"/>
      <c r="K78" s="88"/>
      <c r="L78" s="88"/>
      <c r="M78" s="88"/>
      <c r="N78" s="88"/>
      <c r="O78" s="88"/>
      <c r="P78" s="88"/>
      <c r="Q78" s="88"/>
      <c r="R78" s="88"/>
    </row>
    <row r="79" spans="2:18">
      <c r="B79" s="88"/>
      <c r="C79" s="88"/>
      <c r="D79" s="88"/>
      <c r="E79" s="88"/>
      <c r="F79" s="88"/>
      <c r="G79" s="88"/>
      <c r="H79" s="88"/>
      <c r="I79" s="88"/>
      <c r="J79" s="88"/>
      <c r="K79" s="88"/>
      <c r="L79" s="88"/>
      <c r="M79" s="88"/>
      <c r="N79" s="88"/>
      <c r="O79" s="88"/>
      <c r="P79" s="88"/>
      <c r="Q79" s="88"/>
      <c r="R79" s="88"/>
    </row>
    <row r="80" spans="2:18">
      <c r="B80" s="88"/>
      <c r="C80" s="88"/>
      <c r="D80" s="88"/>
      <c r="E80" s="88"/>
      <c r="F80" s="88"/>
      <c r="G80" s="88"/>
      <c r="H80" s="88"/>
      <c r="I80" s="88"/>
      <c r="J80" s="88"/>
      <c r="K80" s="88"/>
      <c r="L80" s="88"/>
      <c r="M80" s="88"/>
      <c r="N80" s="88"/>
      <c r="O80" s="88"/>
      <c r="P80" s="88"/>
      <c r="Q80" s="88"/>
      <c r="R80" s="88"/>
    </row>
    <row r="81" spans="2:18">
      <c r="B81" s="88"/>
      <c r="C81" s="88"/>
      <c r="D81" s="88"/>
      <c r="E81" s="88"/>
      <c r="F81" s="88"/>
      <c r="G81" s="88"/>
      <c r="H81" s="88"/>
      <c r="I81" s="88"/>
      <c r="J81" s="88"/>
      <c r="K81" s="88"/>
      <c r="L81" s="88"/>
      <c r="M81" s="88"/>
      <c r="N81" s="88"/>
      <c r="O81" s="88"/>
      <c r="P81" s="88"/>
      <c r="Q81" s="88"/>
      <c r="R81" s="88"/>
    </row>
    <row r="82" spans="2:18">
      <c r="B82" s="88"/>
      <c r="C82" s="88"/>
      <c r="D82" s="88"/>
      <c r="E82" s="88"/>
      <c r="F82" s="88"/>
      <c r="G82" s="88"/>
      <c r="H82" s="88"/>
      <c r="I82" s="88"/>
      <c r="J82" s="88"/>
      <c r="K82" s="88"/>
      <c r="L82" s="88"/>
      <c r="M82" s="88"/>
      <c r="N82" s="88"/>
      <c r="O82" s="88"/>
      <c r="P82" s="88"/>
      <c r="Q82" s="88"/>
      <c r="R82" s="88"/>
    </row>
    <row r="83" spans="2:18">
      <c r="B83" s="88"/>
      <c r="C83" s="88"/>
      <c r="D83" s="88"/>
      <c r="E83" s="88"/>
      <c r="F83" s="88"/>
      <c r="G83" s="88"/>
      <c r="H83" s="88"/>
      <c r="I83" s="88"/>
      <c r="J83" s="88"/>
      <c r="K83" s="88"/>
      <c r="L83" s="88"/>
      <c r="M83" s="88"/>
      <c r="N83" s="88"/>
      <c r="O83" s="88"/>
      <c r="P83" s="88"/>
      <c r="Q83" s="88"/>
      <c r="R83" s="88"/>
    </row>
    <row r="84" spans="2:18">
      <c r="B84" s="88"/>
      <c r="C84" s="88"/>
      <c r="D84" s="88"/>
      <c r="E84" s="88"/>
      <c r="F84" s="88"/>
      <c r="G84" s="88"/>
      <c r="H84" s="88"/>
      <c r="I84" s="88"/>
      <c r="J84" s="88"/>
      <c r="K84" s="88"/>
      <c r="L84" s="88"/>
      <c r="M84" s="88"/>
      <c r="N84" s="88"/>
      <c r="O84" s="88"/>
      <c r="P84" s="88"/>
      <c r="Q84" s="88"/>
      <c r="R84" s="88"/>
    </row>
    <row r="85" spans="2:18">
      <c r="B85" s="88"/>
      <c r="C85" s="88"/>
      <c r="D85" s="88"/>
      <c r="E85" s="88"/>
      <c r="F85" s="88"/>
      <c r="G85" s="88"/>
      <c r="H85" s="88"/>
      <c r="I85" s="88"/>
      <c r="J85" s="88"/>
      <c r="K85" s="88"/>
      <c r="L85" s="88"/>
      <c r="M85" s="88"/>
      <c r="N85" s="88"/>
      <c r="O85" s="88"/>
      <c r="P85" s="88"/>
      <c r="Q85" s="88"/>
      <c r="R85" s="88"/>
    </row>
    <row r="86" spans="2:18">
      <c r="B86" s="88"/>
      <c r="C86" s="88"/>
      <c r="D86" s="88"/>
      <c r="E86" s="88"/>
      <c r="F86" s="88"/>
      <c r="G86" s="88"/>
      <c r="H86" s="88"/>
      <c r="I86" s="88"/>
      <c r="J86" s="88"/>
      <c r="K86" s="88"/>
      <c r="L86" s="88"/>
      <c r="M86" s="88"/>
      <c r="N86" s="88"/>
      <c r="O86" s="88"/>
      <c r="P86" s="88"/>
      <c r="Q86" s="88"/>
      <c r="R86" s="88"/>
    </row>
    <row r="87" spans="2:18">
      <c r="B87" s="88"/>
      <c r="C87" s="88"/>
      <c r="D87" s="88"/>
      <c r="E87" s="88"/>
      <c r="F87" s="88"/>
      <c r="G87" s="88"/>
      <c r="H87" s="88"/>
      <c r="I87" s="88"/>
      <c r="J87" s="88"/>
      <c r="K87" s="88"/>
      <c r="L87" s="88"/>
      <c r="M87" s="88"/>
      <c r="N87" s="88"/>
      <c r="O87" s="88"/>
      <c r="P87" s="88"/>
      <c r="Q87" s="88"/>
      <c r="R87" s="88"/>
    </row>
    <row r="88" spans="2:18">
      <c r="B88" s="88"/>
      <c r="C88" s="88"/>
      <c r="D88" s="88"/>
      <c r="E88" s="88"/>
      <c r="F88" s="88"/>
      <c r="G88" s="88"/>
      <c r="H88" s="88"/>
      <c r="I88" s="88"/>
      <c r="J88" s="88"/>
      <c r="K88" s="88"/>
      <c r="L88" s="88"/>
      <c r="M88" s="88"/>
      <c r="N88" s="88"/>
      <c r="O88" s="88"/>
      <c r="P88" s="88"/>
      <c r="Q88" s="88"/>
      <c r="R88" s="88"/>
    </row>
    <row r="89" spans="2:18">
      <c r="B89" s="88"/>
      <c r="C89" s="88"/>
      <c r="D89" s="88"/>
      <c r="E89" s="88"/>
      <c r="F89" s="88"/>
      <c r="G89" s="88"/>
      <c r="H89" s="88"/>
      <c r="I89" s="88"/>
      <c r="J89" s="88"/>
      <c r="K89" s="88"/>
      <c r="L89" s="88"/>
      <c r="M89" s="88"/>
      <c r="N89" s="88"/>
      <c r="O89" s="88"/>
      <c r="P89" s="88"/>
      <c r="Q89" s="88"/>
      <c r="R89" s="88"/>
    </row>
    <row r="90" spans="2:18">
      <c r="B90" s="88"/>
      <c r="C90" s="88"/>
      <c r="D90" s="88"/>
      <c r="E90" s="88"/>
      <c r="F90" s="88"/>
      <c r="G90" s="88"/>
      <c r="H90" s="88"/>
      <c r="I90" s="88"/>
      <c r="J90" s="88"/>
      <c r="K90" s="88"/>
      <c r="L90" s="88"/>
      <c r="M90" s="88"/>
      <c r="N90" s="88"/>
      <c r="O90" s="88"/>
      <c r="P90" s="88"/>
      <c r="Q90" s="88"/>
      <c r="R90" s="88"/>
    </row>
    <row r="91" spans="2:18">
      <c r="B91" s="88"/>
      <c r="C91" s="88"/>
      <c r="D91" s="88"/>
      <c r="E91" s="88"/>
      <c r="F91" s="88"/>
      <c r="G91" s="88"/>
      <c r="H91" s="88"/>
      <c r="I91" s="88"/>
      <c r="J91" s="88"/>
      <c r="K91" s="88"/>
      <c r="L91" s="88"/>
      <c r="M91" s="88"/>
      <c r="N91" s="88"/>
      <c r="O91" s="88"/>
      <c r="P91" s="88"/>
      <c r="Q91" s="88"/>
      <c r="R91" s="88"/>
    </row>
    <row r="92" spans="2:18">
      <c r="B92" s="88"/>
      <c r="C92" s="88"/>
      <c r="D92" s="88"/>
      <c r="E92" s="88"/>
      <c r="F92" s="88"/>
      <c r="G92" s="88"/>
      <c r="H92" s="88"/>
      <c r="I92" s="88"/>
      <c r="J92" s="88"/>
      <c r="K92" s="88"/>
      <c r="L92" s="88"/>
      <c r="M92" s="88"/>
      <c r="N92" s="88"/>
      <c r="O92" s="88"/>
      <c r="P92" s="88"/>
      <c r="Q92" s="88"/>
      <c r="R92" s="88"/>
    </row>
    <row r="93" spans="2:18">
      <c r="B93" s="88"/>
      <c r="C93" s="88"/>
      <c r="D93" s="88"/>
      <c r="E93" s="88"/>
      <c r="F93" s="88"/>
      <c r="G93" s="88"/>
      <c r="H93" s="88"/>
      <c r="I93" s="88"/>
      <c r="J93" s="88"/>
      <c r="K93" s="88"/>
      <c r="L93" s="88"/>
      <c r="M93" s="88"/>
      <c r="N93" s="88"/>
      <c r="O93" s="88"/>
      <c r="P93" s="88"/>
      <c r="Q93" s="88"/>
      <c r="R93" s="88"/>
    </row>
    <row r="94" spans="2:18">
      <c r="B94" s="88"/>
      <c r="C94" s="88"/>
      <c r="D94" s="88"/>
      <c r="E94" s="88"/>
      <c r="F94" s="88"/>
      <c r="G94" s="88"/>
      <c r="H94" s="88"/>
      <c r="I94" s="88"/>
      <c r="J94" s="88"/>
      <c r="K94" s="88"/>
      <c r="L94" s="88"/>
      <c r="M94" s="88"/>
      <c r="N94" s="88"/>
      <c r="O94" s="88"/>
      <c r="P94" s="88"/>
      <c r="Q94" s="88"/>
      <c r="R94" s="88"/>
    </row>
    <row r="95" spans="2:18">
      <c r="B95" s="88"/>
      <c r="C95" s="88"/>
      <c r="D95" s="88"/>
      <c r="E95" s="88"/>
      <c r="F95" s="88"/>
      <c r="G95" s="88"/>
      <c r="H95" s="88"/>
      <c r="I95" s="88"/>
      <c r="J95" s="88"/>
      <c r="K95" s="88"/>
      <c r="L95" s="88"/>
      <c r="M95" s="88"/>
      <c r="N95" s="88"/>
      <c r="O95" s="88"/>
      <c r="P95" s="88"/>
      <c r="Q95" s="88"/>
      <c r="R95" s="88"/>
    </row>
    <row r="96" spans="2:18">
      <c r="B96" s="88"/>
      <c r="C96" s="88"/>
      <c r="D96" s="88"/>
      <c r="E96" s="88"/>
      <c r="F96" s="88"/>
      <c r="G96" s="88"/>
      <c r="H96" s="88"/>
      <c r="I96" s="88"/>
      <c r="J96" s="88"/>
      <c r="K96" s="88"/>
      <c r="L96" s="88"/>
      <c r="M96" s="88"/>
      <c r="N96" s="88"/>
      <c r="O96" s="88"/>
      <c r="P96" s="88"/>
      <c r="Q96" s="88"/>
      <c r="R96" s="88"/>
    </row>
    <row r="97" spans="2:18">
      <c r="B97" s="88"/>
      <c r="C97" s="88"/>
      <c r="D97" s="88"/>
      <c r="E97" s="88"/>
      <c r="F97" s="88"/>
      <c r="G97" s="88"/>
      <c r="H97" s="88"/>
      <c r="I97" s="88"/>
      <c r="J97" s="88"/>
      <c r="K97" s="88"/>
      <c r="L97" s="88"/>
      <c r="M97" s="88"/>
      <c r="N97" s="88"/>
      <c r="O97" s="88"/>
      <c r="P97" s="88"/>
      <c r="Q97" s="88"/>
      <c r="R97" s="88"/>
    </row>
    <row r="98" spans="2:18">
      <c r="B98" s="88"/>
      <c r="C98" s="88"/>
      <c r="D98" s="88"/>
      <c r="E98" s="88"/>
      <c r="F98" s="88"/>
      <c r="G98" s="88"/>
      <c r="H98" s="88"/>
      <c r="I98" s="88"/>
      <c r="J98" s="88"/>
      <c r="K98" s="88"/>
      <c r="L98" s="88"/>
      <c r="M98" s="88"/>
      <c r="N98" s="88"/>
      <c r="O98" s="88"/>
      <c r="P98" s="88"/>
      <c r="Q98" s="88"/>
      <c r="R98" s="88"/>
    </row>
    <row r="99" spans="2:18">
      <c r="B99" s="88"/>
      <c r="C99" s="88"/>
      <c r="D99" s="88"/>
      <c r="E99" s="88"/>
      <c r="F99" s="88"/>
      <c r="G99" s="88"/>
      <c r="H99" s="88"/>
      <c r="I99" s="88"/>
      <c r="J99" s="88"/>
      <c r="K99" s="88"/>
      <c r="L99" s="88"/>
      <c r="M99" s="88"/>
      <c r="N99" s="88"/>
      <c r="O99" s="88"/>
      <c r="P99" s="88"/>
      <c r="Q99" s="88"/>
      <c r="R99" s="88"/>
    </row>
    <row r="100" spans="2:18">
      <c r="B100" s="88"/>
      <c r="C100" s="88"/>
      <c r="D100" s="88"/>
      <c r="E100" s="88"/>
      <c r="F100" s="88"/>
      <c r="G100" s="88"/>
      <c r="H100" s="88"/>
      <c r="I100" s="88"/>
      <c r="J100" s="88"/>
      <c r="K100" s="88"/>
      <c r="L100" s="88"/>
      <c r="M100" s="88"/>
      <c r="N100" s="88"/>
      <c r="O100" s="88"/>
      <c r="P100" s="88"/>
      <c r="Q100" s="88"/>
      <c r="R100" s="88"/>
    </row>
    <row r="101" spans="2:18">
      <c r="B101" s="88"/>
      <c r="C101" s="88"/>
      <c r="D101" s="88"/>
      <c r="E101" s="88"/>
      <c r="F101" s="88"/>
      <c r="G101" s="88"/>
      <c r="H101" s="88"/>
      <c r="I101" s="88"/>
      <c r="J101" s="88"/>
      <c r="K101" s="88"/>
      <c r="L101" s="88"/>
      <c r="M101" s="88"/>
      <c r="N101" s="88"/>
      <c r="O101" s="88"/>
      <c r="P101" s="88"/>
      <c r="Q101" s="88"/>
      <c r="R101" s="88"/>
    </row>
    <row r="102" spans="2:18">
      <c r="B102" s="88"/>
      <c r="C102" s="88"/>
      <c r="D102" s="88"/>
      <c r="E102" s="88"/>
      <c r="F102" s="88"/>
      <c r="G102" s="88"/>
      <c r="H102" s="88"/>
      <c r="I102" s="88"/>
      <c r="J102" s="88"/>
      <c r="K102" s="88"/>
      <c r="L102" s="88"/>
      <c r="M102" s="88"/>
      <c r="N102" s="88"/>
      <c r="O102" s="88"/>
      <c r="P102" s="88"/>
      <c r="Q102" s="88"/>
      <c r="R102" s="88"/>
    </row>
    <row r="103" spans="2:18">
      <c r="B103" s="88"/>
      <c r="C103" s="88"/>
      <c r="D103" s="88"/>
      <c r="E103" s="88"/>
      <c r="F103" s="88"/>
      <c r="G103" s="88"/>
      <c r="H103" s="88"/>
      <c r="I103" s="88"/>
      <c r="J103" s="88"/>
      <c r="K103" s="88"/>
      <c r="L103" s="88"/>
      <c r="M103" s="88"/>
      <c r="N103" s="88"/>
      <c r="O103" s="88"/>
      <c r="P103" s="88"/>
      <c r="Q103" s="88"/>
      <c r="R103" s="88"/>
    </row>
    <row r="104" spans="2:18">
      <c r="B104" s="88"/>
      <c r="C104" s="88"/>
      <c r="D104" s="88"/>
      <c r="E104" s="88"/>
      <c r="F104" s="88"/>
      <c r="G104" s="88"/>
      <c r="H104" s="88"/>
      <c r="I104" s="88"/>
      <c r="J104" s="88"/>
      <c r="K104" s="88"/>
      <c r="L104" s="88"/>
      <c r="M104" s="88"/>
      <c r="N104" s="88"/>
      <c r="O104" s="88"/>
      <c r="P104" s="88"/>
      <c r="Q104" s="88"/>
      <c r="R104" s="88"/>
    </row>
    <row r="105" spans="2:18">
      <c r="B105" s="88"/>
      <c r="C105" s="88"/>
      <c r="D105" s="88"/>
      <c r="E105" s="88"/>
      <c r="F105" s="88"/>
      <c r="G105" s="88"/>
      <c r="H105" s="88"/>
      <c r="I105" s="88"/>
      <c r="J105" s="88"/>
      <c r="K105" s="88"/>
      <c r="L105" s="88"/>
      <c r="M105" s="88"/>
      <c r="N105" s="88"/>
      <c r="O105" s="88"/>
      <c r="P105" s="88"/>
      <c r="Q105" s="88"/>
      <c r="R105" s="88"/>
    </row>
    <row r="106" spans="2:18">
      <c r="B106" s="88"/>
      <c r="C106" s="88"/>
      <c r="D106" s="88"/>
      <c r="E106" s="88"/>
      <c r="F106" s="88"/>
      <c r="G106" s="88"/>
      <c r="H106" s="88"/>
      <c r="I106" s="88"/>
      <c r="J106" s="88"/>
      <c r="K106" s="88"/>
      <c r="L106" s="88"/>
      <c r="M106" s="88"/>
      <c r="N106" s="88"/>
      <c r="O106" s="88"/>
      <c r="P106" s="88"/>
      <c r="Q106" s="88"/>
      <c r="R106" s="88"/>
    </row>
    <row r="107" spans="2:18">
      <c r="B107" s="88"/>
      <c r="C107" s="88"/>
      <c r="D107" s="88"/>
      <c r="E107" s="88"/>
      <c r="F107" s="88"/>
      <c r="G107" s="88"/>
      <c r="H107" s="88"/>
      <c r="I107" s="88"/>
      <c r="J107" s="88"/>
      <c r="K107" s="88"/>
      <c r="L107" s="88"/>
      <c r="M107" s="88"/>
      <c r="N107" s="88"/>
      <c r="O107" s="88"/>
      <c r="P107" s="88"/>
      <c r="Q107" s="88"/>
      <c r="R107" s="88"/>
    </row>
    <row r="108" spans="2:18">
      <c r="B108" s="88"/>
      <c r="C108" s="88"/>
      <c r="D108" s="88"/>
      <c r="E108" s="88"/>
      <c r="F108" s="88"/>
      <c r="G108" s="88"/>
      <c r="H108" s="88"/>
      <c r="I108" s="88"/>
      <c r="J108" s="88"/>
      <c r="K108" s="88"/>
      <c r="L108" s="88"/>
      <c r="M108" s="88"/>
      <c r="N108" s="88"/>
      <c r="O108" s="88"/>
      <c r="P108" s="88"/>
      <c r="Q108" s="88"/>
      <c r="R108" s="88"/>
    </row>
    <row r="109" spans="2:18">
      <c r="B109" s="88"/>
      <c r="C109" s="88"/>
      <c r="D109" s="88"/>
      <c r="E109" s="88"/>
      <c r="F109" s="88"/>
      <c r="G109" s="88"/>
      <c r="H109" s="88"/>
      <c r="I109" s="88"/>
      <c r="J109" s="88"/>
      <c r="K109" s="88"/>
      <c r="L109" s="88"/>
      <c r="M109" s="88"/>
      <c r="N109" s="88"/>
      <c r="O109" s="88"/>
      <c r="P109" s="88"/>
      <c r="Q109" s="88"/>
      <c r="R109" s="88"/>
    </row>
    <row r="110" spans="2:18">
      <c r="B110" s="88"/>
      <c r="C110" s="88"/>
      <c r="D110" s="88"/>
      <c r="E110" s="88"/>
      <c r="F110" s="88"/>
      <c r="G110" s="88"/>
      <c r="H110" s="88"/>
      <c r="I110" s="88"/>
      <c r="J110" s="88"/>
      <c r="K110" s="88"/>
      <c r="L110" s="88"/>
      <c r="M110" s="88"/>
      <c r="N110" s="88"/>
      <c r="O110" s="88"/>
      <c r="P110" s="88"/>
      <c r="Q110" s="88"/>
      <c r="R110" s="88"/>
    </row>
    <row r="111" spans="2:18">
      <c r="B111" s="88"/>
      <c r="C111" s="88"/>
      <c r="D111" s="88"/>
      <c r="E111" s="88"/>
      <c r="F111" s="88"/>
      <c r="G111" s="88"/>
      <c r="H111" s="88"/>
      <c r="I111" s="88"/>
      <c r="J111" s="88"/>
      <c r="K111" s="88"/>
      <c r="L111" s="88"/>
      <c r="M111" s="88"/>
      <c r="N111" s="88"/>
      <c r="O111" s="88"/>
      <c r="P111" s="88"/>
      <c r="Q111" s="88"/>
      <c r="R111" s="88"/>
    </row>
    <row r="112" spans="2:18">
      <c r="B112" s="88"/>
      <c r="C112" s="88"/>
      <c r="D112" s="88"/>
      <c r="E112" s="88"/>
      <c r="F112" s="88"/>
      <c r="G112" s="88"/>
      <c r="H112" s="88"/>
      <c r="I112" s="88"/>
      <c r="J112" s="88"/>
      <c r="K112" s="88"/>
      <c r="L112" s="88"/>
      <c r="M112" s="88"/>
      <c r="N112" s="88"/>
      <c r="O112" s="88"/>
      <c r="P112" s="88"/>
      <c r="Q112" s="88"/>
      <c r="R112" s="88"/>
    </row>
    <row r="113" spans="2:18">
      <c r="B113" s="88"/>
      <c r="C113" s="88"/>
      <c r="D113" s="88"/>
      <c r="E113" s="88"/>
      <c r="F113" s="88"/>
      <c r="G113" s="88"/>
      <c r="H113" s="88"/>
      <c r="I113" s="88"/>
      <c r="J113" s="88"/>
      <c r="K113" s="88"/>
      <c r="L113" s="88"/>
      <c r="M113" s="88"/>
      <c r="N113" s="88"/>
      <c r="O113" s="88"/>
      <c r="P113" s="88"/>
      <c r="Q113" s="88"/>
      <c r="R113" s="88"/>
    </row>
    <row r="114" spans="2:18">
      <c r="B114" s="88"/>
      <c r="C114" s="88"/>
      <c r="D114" s="88"/>
      <c r="E114" s="88"/>
      <c r="F114" s="88"/>
      <c r="G114" s="88"/>
      <c r="H114" s="88"/>
      <c r="I114" s="88"/>
      <c r="J114" s="88"/>
      <c r="K114" s="88"/>
      <c r="L114" s="88"/>
      <c r="M114" s="88"/>
      <c r="N114" s="88"/>
      <c r="O114" s="88"/>
      <c r="P114" s="88"/>
      <c r="Q114" s="88"/>
      <c r="R114" s="88"/>
    </row>
    <row r="115" spans="2:18">
      <c r="B115" s="88"/>
      <c r="C115" s="88"/>
      <c r="D115" s="88"/>
      <c r="E115" s="88"/>
      <c r="F115" s="88"/>
      <c r="G115" s="88"/>
      <c r="H115" s="88"/>
      <c r="I115" s="88"/>
      <c r="J115" s="88"/>
      <c r="K115" s="88"/>
      <c r="L115" s="88"/>
      <c r="M115" s="88"/>
      <c r="N115" s="88"/>
      <c r="O115" s="88"/>
      <c r="P115" s="88"/>
      <c r="Q115" s="88"/>
      <c r="R115" s="88"/>
    </row>
    <row r="116" spans="2:18">
      <c r="B116" s="88"/>
      <c r="C116" s="88"/>
      <c r="D116" s="88"/>
      <c r="E116" s="88"/>
      <c r="F116" s="88"/>
      <c r="G116" s="88"/>
      <c r="H116" s="88"/>
      <c r="I116" s="88"/>
      <c r="J116" s="88"/>
      <c r="K116" s="88"/>
      <c r="L116" s="88"/>
      <c r="M116" s="88"/>
      <c r="N116" s="88"/>
      <c r="O116" s="88"/>
      <c r="P116" s="88"/>
      <c r="Q116" s="88"/>
      <c r="R116" s="88"/>
    </row>
    <row r="117" spans="2:18">
      <c r="B117" s="88"/>
      <c r="C117" s="88"/>
      <c r="D117" s="88"/>
      <c r="E117" s="88"/>
      <c r="F117" s="88"/>
      <c r="G117" s="88"/>
      <c r="H117" s="88"/>
      <c r="I117" s="88"/>
      <c r="J117" s="88"/>
      <c r="K117" s="88"/>
      <c r="L117" s="88"/>
      <c r="M117" s="88"/>
      <c r="N117" s="88"/>
      <c r="O117" s="88"/>
      <c r="P117" s="88"/>
      <c r="Q117" s="88"/>
      <c r="R117" s="88"/>
    </row>
    <row r="118" spans="2:18">
      <c r="B118" s="88"/>
      <c r="C118" s="88"/>
      <c r="D118" s="88"/>
      <c r="E118" s="88"/>
      <c r="F118" s="88"/>
      <c r="G118" s="88"/>
      <c r="H118" s="88"/>
      <c r="I118" s="88"/>
      <c r="J118" s="88"/>
      <c r="K118" s="88"/>
      <c r="L118" s="88"/>
      <c r="M118" s="88"/>
      <c r="N118" s="88"/>
      <c r="O118" s="88"/>
      <c r="P118" s="88"/>
      <c r="Q118" s="88"/>
      <c r="R118" s="88"/>
    </row>
    <row r="119" spans="2:18">
      <c r="B119" s="88"/>
      <c r="C119" s="88"/>
      <c r="D119" s="88"/>
      <c r="E119" s="88"/>
      <c r="F119" s="88"/>
      <c r="G119" s="88"/>
      <c r="H119" s="88"/>
      <c r="I119" s="88"/>
      <c r="J119" s="88"/>
      <c r="K119" s="88"/>
      <c r="L119" s="88"/>
      <c r="M119" s="88"/>
      <c r="N119" s="88"/>
      <c r="O119" s="88"/>
      <c r="P119" s="88"/>
      <c r="Q119" s="88"/>
      <c r="R119" s="88"/>
    </row>
    <row r="120" spans="2:18">
      <c r="B120" s="88"/>
      <c r="C120" s="88"/>
      <c r="D120" s="88"/>
      <c r="E120" s="88"/>
      <c r="F120" s="88"/>
      <c r="G120" s="88"/>
      <c r="H120" s="88"/>
      <c r="I120" s="88"/>
      <c r="J120" s="88"/>
      <c r="K120" s="88"/>
      <c r="L120" s="88"/>
      <c r="M120" s="88"/>
      <c r="N120" s="88"/>
      <c r="O120" s="88"/>
      <c r="P120" s="88"/>
      <c r="Q120" s="88"/>
      <c r="R120" s="88"/>
    </row>
    <row r="121" spans="2:18">
      <c r="B121" s="88"/>
      <c r="C121" s="88"/>
      <c r="D121" s="88"/>
      <c r="E121" s="88"/>
      <c r="F121" s="88"/>
      <c r="G121" s="88"/>
      <c r="H121" s="88"/>
      <c r="I121" s="88"/>
      <c r="J121" s="88"/>
      <c r="K121" s="88"/>
      <c r="L121" s="88"/>
      <c r="M121" s="88"/>
      <c r="N121" s="88"/>
      <c r="O121" s="88"/>
      <c r="P121" s="88"/>
      <c r="Q121" s="88"/>
      <c r="R121" s="88"/>
    </row>
    <row r="122" spans="2:18">
      <c r="B122" s="88"/>
      <c r="C122" s="88"/>
      <c r="D122" s="88"/>
      <c r="E122" s="88"/>
      <c r="F122" s="88"/>
      <c r="G122" s="88"/>
      <c r="H122" s="88"/>
      <c r="I122" s="88"/>
      <c r="J122" s="88"/>
      <c r="K122" s="88"/>
      <c r="L122" s="88"/>
      <c r="M122" s="88"/>
      <c r="N122" s="88"/>
      <c r="O122" s="88"/>
      <c r="P122" s="88"/>
      <c r="Q122" s="88"/>
      <c r="R122" s="88"/>
    </row>
    <row r="123" spans="2:18">
      <c r="B123" s="88"/>
      <c r="C123" s="88"/>
      <c r="D123" s="88"/>
      <c r="E123" s="88"/>
      <c r="F123" s="88"/>
      <c r="G123" s="88"/>
      <c r="H123" s="88"/>
      <c r="I123" s="88"/>
      <c r="J123" s="88"/>
      <c r="K123" s="88"/>
      <c r="L123" s="88"/>
      <c r="M123" s="88"/>
      <c r="N123" s="88"/>
      <c r="O123" s="88"/>
      <c r="P123" s="88"/>
      <c r="Q123" s="88"/>
      <c r="R123" s="88"/>
    </row>
    <row r="124" spans="2:18">
      <c r="B124" s="88"/>
      <c r="C124" s="88"/>
      <c r="D124" s="88"/>
      <c r="E124" s="88"/>
      <c r="F124" s="88"/>
      <c r="G124" s="88"/>
      <c r="H124" s="88"/>
      <c r="I124" s="88"/>
      <c r="J124" s="88"/>
      <c r="K124" s="88"/>
      <c r="L124" s="88"/>
      <c r="M124" s="88"/>
      <c r="N124" s="88"/>
      <c r="O124" s="88"/>
      <c r="P124" s="88"/>
      <c r="Q124" s="88"/>
      <c r="R124" s="88"/>
    </row>
    <row r="125" spans="2:18">
      <c r="B125" s="88"/>
      <c r="C125" s="88"/>
      <c r="D125" s="88"/>
      <c r="E125" s="88"/>
      <c r="F125" s="88"/>
      <c r="G125" s="88"/>
      <c r="H125" s="88"/>
      <c r="I125" s="88"/>
      <c r="J125" s="88"/>
      <c r="K125" s="88"/>
      <c r="L125" s="88"/>
      <c r="M125" s="88"/>
      <c r="N125" s="88"/>
      <c r="O125" s="88"/>
      <c r="P125" s="88"/>
      <c r="Q125" s="88"/>
      <c r="R125" s="88"/>
    </row>
    <row r="126" spans="2:18">
      <c r="B126" s="88"/>
      <c r="C126" s="88"/>
      <c r="D126" s="88"/>
      <c r="E126" s="88"/>
      <c r="F126" s="88"/>
      <c r="G126" s="88"/>
      <c r="H126" s="88"/>
      <c r="I126" s="88"/>
      <c r="J126" s="88"/>
      <c r="K126" s="88"/>
      <c r="L126" s="88"/>
      <c r="M126" s="88"/>
      <c r="N126" s="88"/>
      <c r="O126" s="88"/>
      <c r="P126" s="88"/>
      <c r="Q126" s="88"/>
      <c r="R126" s="88"/>
    </row>
    <row r="127" spans="2:18">
      <c r="B127" s="88"/>
      <c r="C127" s="88"/>
      <c r="D127" s="88"/>
      <c r="E127" s="88"/>
      <c r="F127" s="88"/>
      <c r="G127" s="88"/>
      <c r="H127" s="88"/>
      <c r="I127" s="88"/>
      <c r="J127" s="88"/>
      <c r="K127" s="88"/>
      <c r="L127" s="88"/>
      <c r="M127" s="88"/>
      <c r="N127" s="88"/>
      <c r="O127" s="88"/>
      <c r="P127" s="88"/>
      <c r="Q127" s="88"/>
      <c r="R127" s="88"/>
    </row>
    <row r="128" spans="2:18">
      <c r="B128" s="88"/>
      <c r="C128" s="88"/>
      <c r="D128" s="88"/>
      <c r="E128" s="88"/>
      <c r="F128" s="88"/>
      <c r="G128" s="88"/>
      <c r="H128" s="88"/>
      <c r="I128" s="88"/>
      <c r="J128" s="88"/>
      <c r="K128" s="88"/>
      <c r="L128" s="88"/>
      <c r="M128" s="88"/>
      <c r="N128" s="88"/>
      <c r="O128" s="88"/>
      <c r="P128" s="88"/>
      <c r="Q128" s="88"/>
      <c r="R128" s="88"/>
    </row>
    <row r="129" spans="2:18">
      <c r="B129" s="88"/>
      <c r="C129" s="88"/>
      <c r="D129" s="88"/>
      <c r="E129" s="88"/>
      <c r="F129" s="88"/>
      <c r="G129" s="88"/>
      <c r="H129" s="88"/>
      <c r="I129" s="88"/>
      <c r="J129" s="88"/>
      <c r="K129" s="88"/>
      <c r="L129" s="88"/>
      <c r="M129" s="88"/>
      <c r="N129" s="88"/>
      <c r="O129" s="88"/>
      <c r="P129" s="88"/>
      <c r="Q129" s="88"/>
      <c r="R129" s="88"/>
    </row>
    <row r="130" spans="2:18">
      <c r="B130" s="88"/>
      <c r="C130" s="88"/>
      <c r="D130" s="88"/>
      <c r="E130" s="88"/>
      <c r="F130" s="88"/>
      <c r="G130" s="88"/>
      <c r="H130" s="88"/>
      <c r="I130" s="88"/>
      <c r="J130" s="88"/>
      <c r="K130" s="88"/>
      <c r="L130" s="88"/>
      <c r="M130" s="88"/>
      <c r="N130" s="88"/>
      <c r="O130" s="88"/>
      <c r="P130" s="88"/>
      <c r="Q130" s="88"/>
      <c r="R130" s="88"/>
    </row>
    <row r="131" spans="2:18">
      <c r="B131" s="88"/>
      <c r="C131" s="88"/>
      <c r="D131" s="88"/>
      <c r="E131" s="88"/>
      <c r="F131" s="88"/>
      <c r="G131" s="88"/>
      <c r="H131" s="88"/>
      <c r="I131" s="88"/>
      <c r="J131" s="88"/>
      <c r="K131" s="88"/>
      <c r="L131" s="88"/>
      <c r="M131" s="88"/>
      <c r="N131" s="88"/>
      <c r="O131" s="88"/>
      <c r="P131" s="88"/>
      <c r="Q131" s="88"/>
      <c r="R131" s="88"/>
    </row>
    <row r="132" spans="2:18">
      <c r="B132" s="88"/>
      <c r="C132" s="88"/>
      <c r="D132" s="88"/>
      <c r="E132" s="88"/>
      <c r="F132" s="88"/>
      <c r="G132" s="88"/>
      <c r="H132" s="88"/>
      <c r="I132" s="88"/>
      <c r="J132" s="88"/>
      <c r="K132" s="88"/>
      <c r="L132" s="88"/>
      <c r="M132" s="88"/>
      <c r="N132" s="88"/>
      <c r="O132" s="88"/>
      <c r="P132" s="88"/>
      <c r="Q132" s="88"/>
      <c r="R132" s="88"/>
    </row>
    <row r="133" spans="2:18">
      <c r="B133" s="88"/>
      <c r="C133" s="88"/>
      <c r="D133" s="88"/>
      <c r="E133" s="88"/>
      <c r="F133" s="88"/>
      <c r="G133" s="88"/>
      <c r="H133" s="88"/>
      <c r="I133" s="88"/>
      <c r="J133" s="88"/>
      <c r="K133" s="88"/>
      <c r="L133" s="88"/>
      <c r="M133" s="88"/>
      <c r="N133" s="88"/>
      <c r="O133" s="88"/>
      <c r="P133" s="88"/>
      <c r="Q133" s="88"/>
      <c r="R133" s="88"/>
    </row>
    <row r="134" spans="2:18">
      <c r="B134" s="88"/>
      <c r="C134" s="88"/>
      <c r="D134" s="88"/>
      <c r="E134" s="88"/>
      <c r="F134" s="88"/>
      <c r="G134" s="88"/>
      <c r="H134" s="88"/>
      <c r="I134" s="88"/>
      <c r="J134" s="88"/>
      <c r="K134" s="88"/>
      <c r="L134" s="88"/>
      <c r="M134" s="88"/>
      <c r="N134" s="88"/>
      <c r="O134" s="88"/>
      <c r="P134" s="88"/>
      <c r="Q134" s="88"/>
      <c r="R134" s="88"/>
    </row>
    <row r="135" spans="2:18">
      <c r="B135" s="88"/>
      <c r="C135" s="88"/>
      <c r="D135" s="88"/>
      <c r="E135" s="88"/>
      <c r="F135" s="88"/>
      <c r="G135" s="88"/>
      <c r="H135" s="88"/>
      <c r="I135" s="88"/>
      <c r="J135" s="88"/>
      <c r="K135" s="88"/>
      <c r="L135" s="88"/>
      <c r="M135" s="88"/>
      <c r="N135" s="88"/>
      <c r="O135" s="88"/>
      <c r="P135" s="88"/>
      <c r="Q135" s="88"/>
      <c r="R135" s="88"/>
    </row>
    <row r="136" spans="2:18">
      <c r="B136" s="88"/>
      <c r="C136" s="88"/>
      <c r="D136" s="88"/>
      <c r="E136" s="88"/>
      <c r="F136" s="88"/>
      <c r="G136" s="88"/>
      <c r="H136" s="88"/>
      <c r="I136" s="88"/>
      <c r="J136" s="88"/>
      <c r="K136" s="88"/>
      <c r="L136" s="88"/>
      <c r="M136" s="88"/>
      <c r="N136" s="88"/>
      <c r="O136" s="88"/>
      <c r="P136" s="88"/>
      <c r="Q136" s="88"/>
      <c r="R136" s="88"/>
    </row>
    <row r="137" spans="2:18">
      <c r="B137" s="88"/>
      <c r="C137" s="88"/>
      <c r="D137" s="88"/>
      <c r="E137" s="88"/>
      <c r="F137" s="88"/>
      <c r="G137" s="88"/>
      <c r="H137" s="88"/>
      <c r="I137" s="88"/>
      <c r="J137" s="88"/>
      <c r="K137" s="88"/>
      <c r="L137" s="88"/>
      <c r="M137" s="88"/>
      <c r="N137" s="88"/>
      <c r="O137" s="88"/>
      <c r="P137" s="88"/>
      <c r="Q137" s="88"/>
      <c r="R137" s="88"/>
    </row>
    <row r="138" spans="2:18">
      <c r="B138" s="88"/>
      <c r="C138" s="88"/>
      <c r="D138" s="88"/>
      <c r="E138" s="88"/>
      <c r="F138" s="88"/>
      <c r="G138" s="88"/>
      <c r="H138" s="88"/>
      <c r="I138" s="88"/>
      <c r="J138" s="88"/>
      <c r="K138" s="88"/>
      <c r="L138" s="88"/>
      <c r="M138" s="88"/>
      <c r="N138" s="88"/>
      <c r="O138" s="88"/>
      <c r="P138" s="88"/>
      <c r="Q138" s="88"/>
      <c r="R138" s="88"/>
    </row>
    <row r="139" spans="2:18">
      <c r="B139" s="88"/>
      <c r="C139" s="88"/>
      <c r="D139" s="88"/>
      <c r="E139" s="88"/>
      <c r="F139" s="88"/>
      <c r="G139" s="88"/>
      <c r="H139" s="88"/>
      <c r="I139" s="88"/>
      <c r="J139" s="88"/>
      <c r="K139" s="88"/>
      <c r="L139" s="88"/>
      <c r="M139" s="88"/>
      <c r="N139" s="88"/>
      <c r="O139" s="88"/>
      <c r="P139" s="88"/>
      <c r="Q139" s="88"/>
      <c r="R139" s="88"/>
    </row>
    <row r="140" spans="2:18">
      <c r="B140" s="88"/>
      <c r="C140" s="88"/>
      <c r="D140" s="88"/>
      <c r="E140" s="88"/>
      <c r="F140" s="88"/>
      <c r="G140" s="88"/>
      <c r="H140" s="88"/>
      <c r="I140" s="88"/>
      <c r="J140" s="88"/>
      <c r="K140" s="88"/>
      <c r="L140" s="88"/>
      <c r="M140" s="88"/>
      <c r="N140" s="88"/>
      <c r="O140" s="88"/>
      <c r="P140" s="88"/>
      <c r="Q140" s="88"/>
      <c r="R140" s="88"/>
    </row>
    <row r="141" spans="2:18">
      <c r="B141" s="88"/>
      <c r="C141" s="88"/>
      <c r="D141" s="88"/>
      <c r="E141" s="88"/>
      <c r="F141" s="88"/>
      <c r="G141" s="88"/>
      <c r="H141" s="88"/>
      <c r="I141" s="88"/>
      <c r="J141" s="88"/>
      <c r="K141" s="88"/>
      <c r="L141" s="88"/>
      <c r="M141" s="88"/>
      <c r="N141" s="88"/>
      <c r="O141" s="88"/>
      <c r="P141" s="88"/>
      <c r="Q141" s="88"/>
      <c r="R141" s="88"/>
    </row>
    <row r="142" spans="2:18">
      <c r="B142" s="88"/>
      <c r="C142" s="88"/>
      <c r="D142" s="88"/>
      <c r="E142" s="88"/>
      <c r="F142" s="88"/>
      <c r="G142" s="88"/>
      <c r="H142" s="88"/>
      <c r="I142" s="88"/>
      <c r="J142" s="88"/>
      <c r="K142" s="88"/>
      <c r="L142" s="88"/>
      <c r="M142" s="88"/>
      <c r="N142" s="88"/>
      <c r="O142" s="88"/>
      <c r="P142" s="88"/>
      <c r="Q142" s="88"/>
      <c r="R142" s="88"/>
    </row>
    <row r="143" spans="2:18">
      <c r="B143" s="88"/>
      <c r="C143" s="88"/>
      <c r="D143" s="88"/>
      <c r="E143" s="88"/>
      <c r="F143" s="88"/>
      <c r="G143" s="88"/>
      <c r="H143" s="88"/>
      <c r="I143" s="88"/>
      <c r="J143" s="88"/>
      <c r="K143" s="88"/>
      <c r="L143" s="88"/>
      <c r="M143" s="88"/>
      <c r="N143" s="88"/>
      <c r="O143" s="88"/>
      <c r="P143" s="88"/>
      <c r="Q143" s="88"/>
      <c r="R143" s="88"/>
    </row>
    <row r="144" spans="2:18">
      <c r="B144" s="88"/>
      <c r="C144" s="88"/>
      <c r="D144" s="88"/>
      <c r="E144" s="88"/>
      <c r="F144" s="88"/>
      <c r="G144" s="88"/>
      <c r="H144" s="88"/>
      <c r="I144" s="88"/>
      <c r="J144" s="88"/>
      <c r="K144" s="88"/>
      <c r="L144" s="88"/>
      <c r="M144" s="88"/>
      <c r="N144" s="88"/>
      <c r="O144" s="88"/>
      <c r="P144" s="88"/>
      <c r="Q144" s="88"/>
      <c r="R144" s="88"/>
    </row>
    <row r="145" spans="2:18">
      <c r="B145" s="88"/>
      <c r="C145" s="88"/>
      <c r="D145" s="88"/>
      <c r="E145" s="88"/>
      <c r="F145" s="88"/>
      <c r="G145" s="88"/>
      <c r="H145" s="88"/>
      <c r="I145" s="88"/>
      <c r="J145" s="88"/>
      <c r="K145" s="88"/>
      <c r="L145" s="88"/>
      <c r="M145" s="88"/>
      <c r="N145" s="88"/>
      <c r="O145" s="88"/>
      <c r="P145" s="88"/>
      <c r="Q145" s="88"/>
      <c r="R145" s="88"/>
    </row>
    <row r="146" spans="2:18">
      <c r="B146" s="88"/>
      <c r="C146" s="88"/>
      <c r="D146" s="88"/>
      <c r="E146" s="88"/>
      <c r="F146" s="88"/>
      <c r="G146" s="88"/>
      <c r="H146" s="88"/>
      <c r="I146" s="88"/>
      <c r="J146" s="88"/>
      <c r="K146" s="88"/>
      <c r="L146" s="88"/>
      <c r="M146" s="88"/>
      <c r="N146" s="88"/>
      <c r="O146" s="88"/>
      <c r="P146" s="88"/>
      <c r="Q146" s="88"/>
      <c r="R146" s="88"/>
    </row>
    <row r="147" spans="2:18">
      <c r="B147" s="88"/>
      <c r="C147" s="88"/>
      <c r="D147" s="88"/>
      <c r="E147" s="88"/>
      <c r="F147" s="88"/>
      <c r="G147" s="88"/>
      <c r="H147" s="88"/>
      <c r="I147" s="88"/>
      <c r="J147" s="88"/>
      <c r="K147" s="88"/>
      <c r="L147" s="88"/>
      <c r="M147" s="88"/>
      <c r="N147" s="88"/>
      <c r="O147" s="88"/>
      <c r="P147" s="88"/>
      <c r="Q147" s="88"/>
      <c r="R147" s="88"/>
    </row>
  </sheetData>
  <sheetProtection password="A5D5" sheet="1" objects="1" scenarios="1"/>
  <mergeCells count="77">
    <mergeCell ref="D35:G35"/>
    <mergeCell ref="H35:R35"/>
    <mergeCell ref="H16:R16"/>
    <mergeCell ref="K14:L14"/>
    <mergeCell ref="H14:J14"/>
    <mergeCell ref="M14:R14"/>
    <mergeCell ref="H15:R15"/>
    <mergeCell ref="B13:G16"/>
    <mergeCell ref="H33:R33"/>
    <mergeCell ref="D34:G34"/>
    <mergeCell ref="D33:G33"/>
    <mergeCell ref="H13:R13"/>
    <mergeCell ref="H34:R34"/>
    <mergeCell ref="D21:G21"/>
    <mergeCell ref="B19:C24"/>
    <mergeCell ref="B25:C28"/>
    <mergeCell ref="H44:R44"/>
    <mergeCell ref="H45:R45"/>
    <mergeCell ref="B44:G44"/>
    <mergeCell ref="B45:G45"/>
    <mergeCell ref="B40:R40"/>
    <mergeCell ref="H42:R42"/>
    <mergeCell ref="H43:R43"/>
    <mergeCell ref="H41:R41"/>
    <mergeCell ref="B41:G41"/>
    <mergeCell ref="B42:G42"/>
    <mergeCell ref="B43:G43"/>
    <mergeCell ref="H21:R21"/>
    <mergeCell ref="B18:C18"/>
    <mergeCell ref="H30:R30"/>
    <mergeCell ref="D31:G31"/>
    <mergeCell ref="H31:R31"/>
    <mergeCell ref="D26:G26"/>
    <mergeCell ref="H26:R26"/>
    <mergeCell ref="D27:G27"/>
    <mergeCell ref="H27:R27"/>
    <mergeCell ref="D28:G28"/>
    <mergeCell ref="H28:R28"/>
    <mergeCell ref="D29:G29"/>
    <mergeCell ref="H29:R29"/>
    <mergeCell ref="D22:G22"/>
    <mergeCell ref="H22:R22"/>
    <mergeCell ref="H23:R23"/>
    <mergeCell ref="D24:G24"/>
    <mergeCell ref="H24:R24"/>
    <mergeCell ref="D23:G23"/>
    <mergeCell ref="B34:C39"/>
    <mergeCell ref="H25:R25"/>
    <mergeCell ref="D37:G37"/>
    <mergeCell ref="H37:R37"/>
    <mergeCell ref="D39:G39"/>
    <mergeCell ref="H39:R39"/>
    <mergeCell ref="D36:G36"/>
    <mergeCell ref="H36:R36"/>
    <mergeCell ref="D38:G38"/>
    <mergeCell ref="H38:R38"/>
    <mergeCell ref="D30:G30"/>
    <mergeCell ref="B29:C29"/>
    <mergeCell ref="H32:R32"/>
    <mergeCell ref="D25:G25"/>
    <mergeCell ref="B30:C33"/>
    <mergeCell ref="D32:G32"/>
    <mergeCell ref="H20:R20"/>
    <mergeCell ref="B2:R2"/>
    <mergeCell ref="B3:R3"/>
    <mergeCell ref="B4:R4"/>
    <mergeCell ref="B6:R6"/>
    <mergeCell ref="B7:R7"/>
    <mergeCell ref="D18:G18"/>
    <mergeCell ref="H18:R18"/>
    <mergeCell ref="D19:G19"/>
    <mergeCell ref="H19:R19"/>
    <mergeCell ref="B11:R11"/>
    <mergeCell ref="B12:G12"/>
    <mergeCell ref="H12:R12"/>
    <mergeCell ref="B17:R17"/>
    <mergeCell ref="D20:G20"/>
  </mergeCells>
  <hyperlinks>
    <hyperlink ref="K1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dimension ref="A1:I47"/>
  <sheetViews>
    <sheetView workbookViewId="0">
      <selection activeCell="C12" sqref="C12"/>
    </sheetView>
  </sheetViews>
  <sheetFormatPr defaultColWidth="26.140625" defaultRowHeight="15"/>
  <cols>
    <col min="1" max="1" width="3.42578125" style="10" customWidth="1"/>
    <col min="2" max="2" width="35" style="10" customWidth="1"/>
    <col min="3" max="3" width="25" style="10" customWidth="1"/>
    <col min="4" max="4" width="25.28515625" style="10" customWidth="1"/>
    <col min="5" max="6" width="24.85546875" style="10" customWidth="1"/>
    <col min="7" max="7" width="24.42578125" style="10" customWidth="1"/>
    <col min="8" max="8" width="5" style="10" customWidth="1"/>
    <col min="9" max="16384" width="26.140625" style="10"/>
  </cols>
  <sheetData>
    <row r="1" spans="1:8">
      <c r="A1" s="2"/>
      <c r="B1" s="2"/>
      <c r="C1" s="2"/>
      <c r="D1" s="2"/>
      <c r="E1" s="2"/>
      <c r="F1" s="2"/>
      <c r="G1" s="2"/>
      <c r="H1" s="2"/>
    </row>
    <row r="2" spans="1:8" ht="18">
      <c r="A2" s="2"/>
      <c r="B2" s="221" t="s">
        <v>39</v>
      </c>
      <c r="C2" s="221"/>
      <c r="D2" s="221"/>
      <c r="E2" s="221"/>
      <c r="F2" s="221"/>
      <c r="G2" s="221"/>
      <c r="H2" s="2"/>
    </row>
    <row r="3" spans="1:8" ht="20.25">
      <c r="A3" s="2"/>
      <c r="B3" s="222" t="s">
        <v>40</v>
      </c>
      <c r="C3" s="222"/>
      <c r="D3" s="222"/>
      <c r="E3" s="222"/>
      <c r="F3" s="222"/>
      <c r="G3" s="222"/>
      <c r="H3" s="2"/>
    </row>
    <row r="4" spans="1:8" ht="18">
      <c r="A4" s="2"/>
      <c r="B4" s="221" t="s">
        <v>41</v>
      </c>
      <c r="C4" s="221"/>
      <c r="D4" s="221"/>
      <c r="E4" s="221"/>
      <c r="F4" s="221"/>
      <c r="G4" s="221"/>
      <c r="H4" s="2"/>
    </row>
    <row r="5" spans="1:8">
      <c r="A5" s="2"/>
      <c r="B5" s="2"/>
      <c r="C5" s="2"/>
      <c r="D5" s="2"/>
      <c r="E5" s="2"/>
      <c r="F5" s="2"/>
      <c r="G5" s="2"/>
      <c r="H5" s="2"/>
    </row>
    <row r="6" spans="1:8" ht="20.25">
      <c r="A6" s="2"/>
      <c r="B6" s="223" t="s">
        <v>42</v>
      </c>
      <c r="C6" s="223"/>
      <c r="D6" s="223"/>
      <c r="E6" s="223"/>
      <c r="F6" s="223"/>
      <c r="G6" s="223"/>
      <c r="H6" s="2"/>
    </row>
    <row r="7" spans="1:8">
      <c r="A7" s="2"/>
      <c r="B7" s="224" t="s">
        <v>201</v>
      </c>
      <c r="C7" s="224"/>
      <c r="D7" s="224"/>
      <c r="E7" s="224"/>
      <c r="F7" s="224"/>
      <c r="G7" s="224"/>
      <c r="H7" s="2"/>
    </row>
    <row r="8" spans="1:8">
      <c r="A8" s="3"/>
      <c r="B8" s="3"/>
      <c r="C8" s="3"/>
      <c r="D8" s="3"/>
      <c r="E8" s="3"/>
      <c r="F8" s="3"/>
      <c r="G8" s="3"/>
      <c r="H8" s="3"/>
    </row>
    <row r="9" spans="1:8" ht="18">
      <c r="A9" s="5"/>
      <c r="B9" s="338" t="s">
        <v>19</v>
      </c>
      <c r="C9" s="338"/>
      <c r="D9" s="338"/>
      <c r="E9" s="338"/>
      <c r="F9" s="338"/>
      <c r="G9" s="338"/>
      <c r="H9" s="5"/>
    </row>
    <row r="10" spans="1:8" ht="15.75" thickBot="1">
      <c r="A10" s="8"/>
      <c r="B10" s="8"/>
      <c r="C10" s="8"/>
      <c r="D10" s="8"/>
      <c r="E10" s="8"/>
      <c r="F10" s="8"/>
      <c r="G10" s="8"/>
      <c r="H10" s="8"/>
    </row>
    <row r="11" spans="1:8">
      <c r="A11" s="8"/>
      <c r="B11" s="59"/>
      <c r="C11" s="60"/>
      <c r="D11" s="60"/>
      <c r="E11" s="60"/>
      <c r="F11" s="60"/>
      <c r="G11" s="61"/>
      <c r="H11" s="9"/>
    </row>
    <row r="12" spans="1:8" ht="16.5">
      <c r="A12" s="8"/>
      <c r="B12" s="62" t="s">
        <v>49</v>
      </c>
      <c r="C12" s="175"/>
      <c r="D12" s="176"/>
      <c r="E12" s="176"/>
      <c r="F12" s="176"/>
      <c r="G12" s="177"/>
      <c r="H12" s="9"/>
    </row>
    <row r="13" spans="1:8" ht="16.5">
      <c r="A13" s="8"/>
      <c r="B13" s="62" t="s">
        <v>8</v>
      </c>
      <c r="C13" s="353"/>
      <c r="D13" s="353"/>
      <c r="E13" s="357"/>
      <c r="F13" s="357"/>
      <c r="G13" s="178"/>
      <c r="H13" s="9"/>
    </row>
    <row r="14" spans="1:8" ht="16.5">
      <c r="A14" s="8"/>
      <c r="B14" s="63" t="s">
        <v>50</v>
      </c>
      <c r="C14" s="353"/>
      <c r="D14" s="353"/>
      <c r="E14" s="353"/>
      <c r="F14" s="353"/>
      <c r="G14" s="178"/>
      <c r="H14" s="9"/>
    </row>
    <row r="15" spans="1:8" ht="16.5">
      <c r="A15" s="8"/>
      <c r="B15" s="62" t="s">
        <v>6</v>
      </c>
      <c r="C15" s="353"/>
      <c r="D15" s="353"/>
      <c r="E15" s="353"/>
      <c r="F15" s="353"/>
      <c r="G15" s="178"/>
      <c r="H15" s="9"/>
    </row>
    <row r="16" spans="1:8" ht="16.5">
      <c r="A16" s="8"/>
      <c r="B16" s="62" t="s">
        <v>29</v>
      </c>
      <c r="C16" s="151"/>
      <c r="D16" s="152"/>
      <c r="E16" s="152"/>
      <c r="F16" s="152"/>
      <c r="G16" s="178"/>
      <c r="H16" s="9"/>
    </row>
    <row r="17" spans="1:9" ht="16.5">
      <c r="A17" s="8"/>
      <c r="B17" s="62" t="s">
        <v>7</v>
      </c>
      <c r="C17" s="179"/>
      <c r="D17" s="356"/>
      <c r="E17" s="356"/>
      <c r="F17" s="356"/>
      <c r="G17" s="178"/>
      <c r="H17" s="9"/>
    </row>
    <row r="18" spans="1:9" ht="16.5">
      <c r="A18" s="8"/>
      <c r="B18" s="62" t="s">
        <v>9</v>
      </c>
      <c r="C18" s="180"/>
      <c r="D18" s="356"/>
      <c r="E18" s="356"/>
      <c r="F18" s="356"/>
      <c r="G18" s="178"/>
      <c r="H18" s="9"/>
    </row>
    <row r="19" spans="1:9" ht="60" customHeight="1">
      <c r="A19" s="8"/>
      <c r="B19" s="351" t="s">
        <v>47</v>
      </c>
      <c r="C19" s="339"/>
      <c r="D19" s="340"/>
      <c r="E19" s="340"/>
      <c r="F19" s="340"/>
      <c r="G19" s="341"/>
      <c r="H19" s="9"/>
    </row>
    <row r="20" spans="1:9" ht="60" customHeight="1" thickBot="1">
      <c r="A20" s="8"/>
      <c r="B20" s="352"/>
      <c r="C20" s="342"/>
      <c r="D20" s="343"/>
      <c r="E20" s="343"/>
      <c r="F20" s="343"/>
      <c r="G20" s="344"/>
      <c r="H20" s="9"/>
    </row>
    <row r="21" spans="1:9" ht="24.75" customHeight="1" thickBot="1">
      <c r="A21" s="8"/>
      <c r="B21" s="70" t="s">
        <v>17</v>
      </c>
      <c r="C21" s="69"/>
      <c r="D21" s="69"/>
      <c r="E21" s="69"/>
      <c r="F21" s="354"/>
      <c r="G21" s="355"/>
      <c r="H21" s="9"/>
      <c r="I21" s="11"/>
    </row>
    <row r="22" spans="1:9" ht="38.25">
      <c r="A22" s="8"/>
      <c r="B22" s="12" t="s">
        <v>1</v>
      </c>
      <c r="C22" s="13" t="s">
        <v>2</v>
      </c>
      <c r="D22" s="13" t="s">
        <v>14</v>
      </c>
      <c r="E22" s="13" t="s">
        <v>30</v>
      </c>
      <c r="F22" s="13" t="s">
        <v>15</v>
      </c>
      <c r="G22" s="14" t="s">
        <v>16</v>
      </c>
      <c r="H22" s="9"/>
    </row>
    <row r="23" spans="1:9">
      <c r="A23" s="8"/>
      <c r="B23" s="15" t="s">
        <v>25</v>
      </c>
      <c r="C23" s="35"/>
      <c r="D23" s="153"/>
      <c r="E23" s="169"/>
      <c r="F23" s="153"/>
      <c r="G23" s="345"/>
      <c r="H23" s="9"/>
    </row>
    <row r="24" spans="1:9" ht="15.75" thickBot="1">
      <c r="A24" s="8"/>
      <c r="B24" s="17" t="s">
        <v>0</v>
      </c>
      <c r="C24" s="36"/>
      <c r="D24" s="170"/>
      <c r="E24" s="154"/>
      <c r="F24" s="171"/>
      <c r="G24" s="346"/>
      <c r="H24" s="9"/>
    </row>
    <row r="25" spans="1:9" ht="15.75" thickBot="1">
      <c r="A25" s="8"/>
      <c r="B25" s="20"/>
      <c r="C25" s="21">
        <f>(SUM(C23:C24))</f>
        <v>0</v>
      </c>
      <c r="D25" s="155">
        <f>(D23)</f>
        <v>0</v>
      </c>
      <c r="E25" s="158">
        <f>(E24)</f>
        <v>0</v>
      </c>
      <c r="F25" s="158">
        <f>(F23)</f>
        <v>0</v>
      </c>
      <c r="G25" s="159">
        <f>(D25+E25+F25)</f>
        <v>0</v>
      </c>
      <c r="H25" s="9"/>
    </row>
    <row r="26" spans="1:9" ht="15.75" thickBot="1">
      <c r="A26" s="8"/>
      <c r="B26" s="42"/>
      <c r="C26" s="43"/>
      <c r="D26" s="44"/>
      <c r="E26" s="45"/>
      <c r="F26" s="45"/>
      <c r="G26" s="46"/>
      <c r="H26" s="9"/>
    </row>
    <row r="27" spans="1:9" ht="24" customHeight="1" thickBot="1">
      <c r="A27" s="8"/>
      <c r="B27" s="336" t="s">
        <v>22</v>
      </c>
      <c r="C27" s="333"/>
      <c r="D27" s="333"/>
      <c r="E27" s="333"/>
      <c r="F27" s="333"/>
      <c r="G27" s="337"/>
      <c r="H27" s="9"/>
      <c r="I27" s="24"/>
    </row>
    <row r="28" spans="1:9" ht="25.5">
      <c r="A28" s="8"/>
      <c r="B28" s="25" t="s">
        <v>26</v>
      </c>
      <c r="C28" s="26" t="s">
        <v>21</v>
      </c>
      <c r="D28" s="26" t="s">
        <v>20</v>
      </c>
      <c r="E28" s="27" t="s">
        <v>34</v>
      </c>
      <c r="F28" s="48"/>
      <c r="G28" s="49"/>
      <c r="H28" s="9"/>
      <c r="I28" s="24"/>
    </row>
    <row r="29" spans="1:9" ht="15.75" thickBot="1">
      <c r="A29" s="8"/>
      <c r="B29" s="160"/>
      <c r="C29" s="154"/>
      <c r="D29" s="154"/>
      <c r="E29" s="161">
        <f>SUM(B29:D29)</f>
        <v>0</v>
      </c>
      <c r="F29" s="48"/>
      <c r="G29" s="49"/>
      <c r="H29" s="9"/>
      <c r="I29" s="24"/>
    </row>
    <row r="30" spans="1:9" s="28" customFormat="1" ht="15.75" thickBot="1">
      <c r="A30" s="8"/>
      <c r="B30" s="47"/>
      <c r="C30" s="43"/>
      <c r="D30" s="43"/>
      <c r="E30" s="48"/>
      <c r="F30" s="48"/>
      <c r="G30" s="49"/>
      <c r="H30" s="9"/>
      <c r="I30" s="23"/>
    </row>
    <row r="31" spans="1:9" ht="24" customHeight="1" thickBot="1">
      <c r="A31" s="8"/>
      <c r="B31" s="336" t="s">
        <v>45</v>
      </c>
      <c r="C31" s="333"/>
      <c r="D31" s="333"/>
      <c r="E31" s="333"/>
      <c r="F31" s="333"/>
      <c r="G31" s="337"/>
      <c r="H31" s="9"/>
    </row>
    <row r="32" spans="1:9" ht="28.5" customHeight="1" thickBot="1">
      <c r="A32" s="8"/>
      <c r="B32" s="347" t="s">
        <v>23</v>
      </c>
      <c r="C32" s="348"/>
      <c r="D32" s="53"/>
      <c r="E32" s="53"/>
      <c r="F32" s="53"/>
      <c r="G32" s="52"/>
      <c r="H32" s="9"/>
    </row>
    <row r="33" spans="1:8" ht="15.75" thickBot="1">
      <c r="A33" s="8"/>
      <c r="B33" s="349"/>
      <c r="C33" s="350"/>
      <c r="D33" s="53"/>
      <c r="E33" s="53"/>
      <c r="F33" s="53"/>
      <c r="G33" s="52"/>
      <c r="H33" s="9"/>
    </row>
    <row r="34" spans="1:8" s="28" customFormat="1" ht="15.75" thickBot="1">
      <c r="A34" s="8"/>
      <c r="B34" s="47"/>
      <c r="C34" s="50"/>
      <c r="D34" s="50"/>
      <c r="E34" s="51"/>
      <c r="F34" s="51"/>
      <c r="G34" s="52"/>
      <c r="H34" s="9"/>
    </row>
    <row r="35" spans="1:8" ht="24" customHeight="1" thickBot="1">
      <c r="A35" s="8"/>
      <c r="B35" s="336" t="s">
        <v>46</v>
      </c>
      <c r="C35" s="333"/>
      <c r="D35" s="333"/>
      <c r="E35" s="333"/>
      <c r="F35" s="333"/>
      <c r="G35" s="337"/>
      <c r="H35" s="9"/>
    </row>
    <row r="36" spans="1:8" ht="25.5">
      <c r="A36" s="8"/>
      <c r="B36" s="64" t="s">
        <v>27</v>
      </c>
      <c r="C36" s="65" t="s">
        <v>10</v>
      </c>
      <c r="D36" s="65" t="s">
        <v>31</v>
      </c>
      <c r="E36" s="66" t="s">
        <v>32</v>
      </c>
      <c r="F36" s="53"/>
      <c r="G36" s="52"/>
      <c r="H36" s="9"/>
    </row>
    <row r="37" spans="1:8" ht="15.75" thickBot="1">
      <c r="A37" s="8"/>
      <c r="B37" s="162">
        <f>(E25)</f>
        <v>0</v>
      </c>
      <c r="C37" s="163">
        <f>B33</f>
        <v>0</v>
      </c>
      <c r="D37" s="154"/>
      <c r="E37" s="164">
        <f>(SUM(B37:D37))</f>
        <v>0</v>
      </c>
      <c r="F37" s="53"/>
      <c r="G37" s="52"/>
      <c r="H37" s="9"/>
    </row>
    <row r="38" spans="1:8" s="28" customFormat="1" ht="15.75" thickBot="1">
      <c r="A38" s="8"/>
      <c r="B38" s="54"/>
      <c r="C38" s="45"/>
      <c r="D38" s="45"/>
      <c r="E38" s="55"/>
      <c r="F38" s="53"/>
      <c r="G38" s="52"/>
      <c r="H38" s="9"/>
    </row>
    <row r="39" spans="1:8" ht="25.5" customHeight="1" thickBot="1">
      <c r="A39" s="8"/>
      <c r="B39" s="332" t="s">
        <v>18</v>
      </c>
      <c r="C39" s="333"/>
      <c r="D39" s="334"/>
      <c r="E39" s="334"/>
      <c r="F39" s="334"/>
      <c r="G39" s="335"/>
      <c r="H39" s="9"/>
    </row>
    <row r="40" spans="1:8" ht="51">
      <c r="A40" s="8"/>
      <c r="B40" s="67" t="s">
        <v>33</v>
      </c>
      <c r="C40" s="68" t="s">
        <v>32</v>
      </c>
      <c r="D40" s="67" t="s">
        <v>38</v>
      </c>
      <c r="E40" s="89" t="s">
        <v>79</v>
      </c>
      <c r="F40" s="67" t="s">
        <v>37</v>
      </c>
      <c r="G40" s="89" t="s">
        <v>80</v>
      </c>
      <c r="H40" s="9"/>
    </row>
    <row r="41" spans="1:8" ht="15.75" thickBot="1">
      <c r="A41" s="8"/>
      <c r="B41" s="165">
        <f>(G25-E29)</f>
        <v>0</v>
      </c>
      <c r="C41" s="166">
        <f>E37</f>
        <v>0</v>
      </c>
      <c r="D41" s="167">
        <f>IF(B41-C41&lt;=0,B41-C41,"")</f>
        <v>0</v>
      </c>
      <c r="E41" s="90" t="str">
        <f>IF(D41="","",IF(B41=0,"",D41/B41))</f>
        <v/>
      </c>
      <c r="F41" s="168" t="str">
        <f>IF(B41-C41&gt;0,B41-C41,"")</f>
        <v/>
      </c>
      <c r="G41" s="91" t="str">
        <f>IF(F41="","",IF(B41=0,"",F41/B41))</f>
        <v/>
      </c>
      <c r="H41" s="9"/>
    </row>
    <row r="42" spans="1:8" ht="15.75" thickBot="1">
      <c r="A42" s="8"/>
      <c r="B42" s="58"/>
      <c r="C42" s="56"/>
      <c r="D42" s="56"/>
      <c r="E42" s="56"/>
      <c r="F42" s="56"/>
      <c r="G42" s="57"/>
      <c r="H42" s="9"/>
    </row>
    <row r="43" spans="1:8">
      <c r="A43" s="8"/>
      <c r="B43" s="8"/>
      <c r="C43" s="8"/>
      <c r="D43" s="8"/>
      <c r="E43" s="8"/>
      <c r="F43" s="8"/>
      <c r="G43" s="8"/>
      <c r="H43" s="9"/>
    </row>
    <row r="46" spans="1:8">
      <c r="C46" s="32"/>
      <c r="D46" s="33"/>
    </row>
    <row r="47" spans="1:8">
      <c r="C47" s="34"/>
    </row>
  </sheetData>
  <sheetProtection password="A5D5" sheet="1" objects="1" scenarios="1"/>
  <mergeCells count="21">
    <mergeCell ref="B39:G39"/>
    <mergeCell ref="B35:G35"/>
    <mergeCell ref="B9:G9"/>
    <mergeCell ref="B27:G27"/>
    <mergeCell ref="C19:G20"/>
    <mergeCell ref="G23:G24"/>
    <mergeCell ref="B32:C32"/>
    <mergeCell ref="B33:C33"/>
    <mergeCell ref="B31:G31"/>
    <mergeCell ref="B19:B20"/>
    <mergeCell ref="C15:F15"/>
    <mergeCell ref="F21:G21"/>
    <mergeCell ref="D17:F18"/>
    <mergeCell ref="C14:F14"/>
    <mergeCell ref="C13:D13"/>
    <mergeCell ref="E13:F13"/>
    <mergeCell ref="B2:G2"/>
    <mergeCell ref="B3:G3"/>
    <mergeCell ref="B4:G4"/>
    <mergeCell ref="B6:G6"/>
    <mergeCell ref="B7:G7"/>
  </mergeCells>
  <pageMargins left="0.7" right="0.7" top="0.75" bottom="0.75" header="0.3" footer="0.3"/>
  <pageSetup orientation="portrait" r:id="rId1"/>
  <ignoredErrors>
    <ignoredError sqref="E25" formula="1"/>
  </ignoredErrors>
  <drawing r:id="rId2"/>
</worksheet>
</file>

<file path=xl/worksheets/sheet4.xml><?xml version="1.0" encoding="utf-8"?>
<worksheet xmlns="http://schemas.openxmlformats.org/spreadsheetml/2006/main" xmlns:r="http://schemas.openxmlformats.org/officeDocument/2006/relationships">
  <dimension ref="A1:I47"/>
  <sheetViews>
    <sheetView workbookViewId="0">
      <selection activeCell="C12" sqref="C12"/>
    </sheetView>
  </sheetViews>
  <sheetFormatPr defaultColWidth="26.140625" defaultRowHeight="15"/>
  <cols>
    <col min="1" max="1" width="3.42578125" style="10" customWidth="1"/>
    <col min="2" max="2" width="35" style="10" customWidth="1"/>
    <col min="3" max="3" width="25" style="10" customWidth="1"/>
    <col min="4" max="4" width="25.28515625" style="10" customWidth="1"/>
    <col min="5" max="6" width="24.85546875" style="10" customWidth="1"/>
    <col min="7" max="7" width="24.42578125" style="10" customWidth="1"/>
    <col min="8" max="8" width="5" style="10" customWidth="1"/>
    <col min="9" max="16384" width="26.140625" style="10"/>
  </cols>
  <sheetData>
    <row r="1" spans="1:8">
      <c r="A1" s="2"/>
      <c r="B1" s="2"/>
      <c r="C1" s="2"/>
      <c r="D1" s="2"/>
      <c r="E1" s="2"/>
      <c r="F1" s="2"/>
      <c r="G1" s="2"/>
      <c r="H1" s="2"/>
    </row>
    <row r="2" spans="1:8" ht="18">
      <c r="A2" s="2"/>
      <c r="B2" s="221" t="s">
        <v>39</v>
      </c>
      <c r="C2" s="221"/>
      <c r="D2" s="221"/>
      <c r="E2" s="221"/>
      <c r="F2" s="221"/>
      <c r="G2" s="221"/>
      <c r="H2" s="2"/>
    </row>
    <row r="3" spans="1:8" ht="20.25">
      <c r="A3" s="2"/>
      <c r="B3" s="222" t="s">
        <v>40</v>
      </c>
      <c r="C3" s="222"/>
      <c r="D3" s="222"/>
      <c r="E3" s="222"/>
      <c r="F3" s="222"/>
      <c r="G3" s="222"/>
      <c r="H3" s="2"/>
    </row>
    <row r="4" spans="1:8" ht="18">
      <c r="A4" s="2"/>
      <c r="B4" s="221" t="s">
        <v>41</v>
      </c>
      <c r="C4" s="221"/>
      <c r="D4" s="221"/>
      <c r="E4" s="221"/>
      <c r="F4" s="221"/>
      <c r="G4" s="221"/>
      <c r="H4" s="2"/>
    </row>
    <row r="5" spans="1:8">
      <c r="A5" s="2"/>
      <c r="B5" s="2"/>
      <c r="C5" s="2"/>
      <c r="D5" s="2"/>
      <c r="E5" s="2"/>
      <c r="F5" s="2"/>
      <c r="G5" s="2"/>
      <c r="H5" s="2"/>
    </row>
    <row r="6" spans="1:8" ht="20.25">
      <c r="A6" s="2"/>
      <c r="B6" s="223" t="s">
        <v>42</v>
      </c>
      <c r="C6" s="223"/>
      <c r="D6" s="223"/>
      <c r="E6" s="223"/>
      <c r="F6" s="223"/>
      <c r="G6" s="223"/>
      <c r="H6" s="2"/>
    </row>
    <row r="7" spans="1:8">
      <c r="A7" s="2"/>
      <c r="B7" s="224" t="s">
        <v>201</v>
      </c>
      <c r="C7" s="224"/>
      <c r="D7" s="224"/>
      <c r="E7" s="224"/>
      <c r="F7" s="224"/>
      <c r="G7" s="224"/>
      <c r="H7" s="2"/>
    </row>
    <row r="8" spans="1:8">
      <c r="A8" s="3"/>
      <c r="B8" s="3"/>
      <c r="C8" s="3"/>
      <c r="D8" s="3"/>
      <c r="E8" s="3"/>
      <c r="F8" s="3"/>
      <c r="G8" s="3"/>
      <c r="H8" s="3"/>
    </row>
    <row r="9" spans="1:8" ht="18">
      <c r="A9" s="5"/>
      <c r="B9" s="338" t="s">
        <v>81</v>
      </c>
      <c r="C9" s="338"/>
      <c r="D9" s="338"/>
      <c r="E9" s="338"/>
      <c r="F9" s="338"/>
      <c r="G9" s="338"/>
      <c r="H9" s="5"/>
    </row>
    <row r="10" spans="1:8" ht="15.75" thickBot="1">
      <c r="A10" s="8"/>
      <c r="B10" s="8"/>
      <c r="C10" s="8"/>
      <c r="D10" s="8"/>
      <c r="E10" s="8"/>
      <c r="F10" s="8"/>
      <c r="G10" s="8"/>
      <c r="H10" s="8"/>
    </row>
    <row r="11" spans="1:8">
      <c r="A11" s="8"/>
      <c r="B11" s="59"/>
      <c r="C11" s="60"/>
      <c r="D11" s="60"/>
      <c r="E11" s="60"/>
      <c r="F11" s="60"/>
      <c r="G11" s="61"/>
      <c r="H11" s="9"/>
    </row>
    <row r="12" spans="1:8" ht="16.5">
      <c r="A12" s="8"/>
      <c r="B12" s="62" t="s">
        <v>49</v>
      </c>
      <c r="C12" s="175"/>
      <c r="D12" s="176"/>
      <c r="E12" s="176"/>
      <c r="F12" s="176"/>
      <c r="G12" s="177"/>
      <c r="H12" s="9"/>
    </row>
    <row r="13" spans="1:8" ht="16.5">
      <c r="A13" s="8"/>
      <c r="B13" s="62" t="s">
        <v>8</v>
      </c>
      <c r="C13" s="353"/>
      <c r="D13" s="353"/>
      <c r="E13" s="357"/>
      <c r="F13" s="357"/>
      <c r="G13" s="178"/>
      <c r="H13" s="9"/>
    </row>
    <row r="14" spans="1:8" ht="16.5">
      <c r="A14" s="8"/>
      <c r="B14" s="92" t="s">
        <v>50</v>
      </c>
      <c r="C14" s="353"/>
      <c r="D14" s="353"/>
      <c r="E14" s="353"/>
      <c r="F14" s="353"/>
      <c r="G14" s="178"/>
      <c r="H14" s="9"/>
    </row>
    <row r="15" spans="1:8" ht="16.5">
      <c r="A15" s="8"/>
      <c r="B15" s="62" t="s">
        <v>6</v>
      </c>
      <c r="C15" s="353"/>
      <c r="D15" s="353"/>
      <c r="E15" s="353"/>
      <c r="F15" s="353"/>
      <c r="G15" s="178"/>
      <c r="H15" s="9"/>
    </row>
    <row r="16" spans="1:8" ht="16.5">
      <c r="A16" s="8"/>
      <c r="B16" s="62" t="s">
        <v>29</v>
      </c>
      <c r="C16" s="151"/>
      <c r="D16" s="152"/>
      <c r="E16" s="152"/>
      <c r="F16" s="152"/>
      <c r="G16" s="178"/>
      <c r="H16" s="9"/>
    </row>
    <row r="17" spans="1:9" ht="16.5">
      <c r="A17" s="8"/>
      <c r="B17" s="62" t="s">
        <v>7</v>
      </c>
      <c r="C17" s="179"/>
      <c r="D17" s="356"/>
      <c r="E17" s="356"/>
      <c r="F17" s="356"/>
      <c r="G17" s="178"/>
      <c r="H17" s="9"/>
    </row>
    <row r="18" spans="1:9" ht="16.5">
      <c r="A18" s="8"/>
      <c r="B18" s="62" t="s">
        <v>9</v>
      </c>
      <c r="C18" s="180"/>
      <c r="D18" s="356"/>
      <c r="E18" s="356"/>
      <c r="F18" s="356"/>
      <c r="G18" s="178"/>
      <c r="H18" s="9"/>
    </row>
    <row r="19" spans="1:9" ht="60" customHeight="1">
      <c r="A19" s="8"/>
      <c r="B19" s="351" t="s">
        <v>47</v>
      </c>
      <c r="C19" s="339"/>
      <c r="D19" s="340"/>
      <c r="E19" s="340"/>
      <c r="F19" s="340"/>
      <c r="G19" s="341"/>
      <c r="H19" s="9"/>
    </row>
    <row r="20" spans="1:9" ht="60" customHeight="1" thickBot="1">
      <c r="A20" s="8"/>
      <c r="B20" s="352"/>
      <c r="C20" s="342"/>
      <c r="D20" s="343"/>
      <c r="E20" s="343"/>
      <c r="F20" s="343"/>
      <c r="G20" s="344"/>
      <c r="H20" s="9"/>
    </row>
    <row r="21" spans="1:9" ht="24.75" customHeight="1" thickBot="1">
      <c r="A21" s="8"/>
      <c r="B21" s="70" t="s">
        <v>17</v>
      </c>
      <c r="C21" s="93"/>
      <c r="D21" s="93"/>
      <c r="E21" s="93"/>
      <c r="F21" s="354"/>
      <c r="G21" s="355"/>
      <c r="H21" s="9"/>
      <c r="I21" s="11"/>
    </row>
    <row r="22" spans="1:9" ht="38.25">
      <c r="A22" s="8"/>
      <c r="B22" s="12" t="s">
        <v>1</v>
      </c>
      <c r="C22" s="13" t="s">
        <v>2</v>
      </c>
      <c r="D22" s="13" t="s">
        <v>14</v>
      </c>
      <c r="E22" s="13" t="s">
        <v>30</v>
      </c>
      <c r="F22" s="13" t="s">
        <v>15</v>
      </c>
      <c r="G22" s="14" t="s">
        <v>16</v>
      </c>
      <c r="H22" s="9"/>
    </row>
    <row r="23" spans="1:9">
      <c r="A23" s="8"/>
      <c r="B23" s="15" t="s">
        <v>25</v>
      </c>
      <c r="C23" s="35"/>
      <c r="D23" s="153"/>
      <c r="E23" s="169"/>
      <c r="F23" s="153"/>
      <c r="G23" s="345"/>
      <c r="H23" s="9"/>
    </row>
    <row r="24" spans="1:9" ht="15.75" thickBot="1">
      <c r="A24" s="8"/>
      <c r="B24" s="17" t="s">
        <v>0</v>
      </c>
      <c r="C24" s="36"/>
      <c r="D24" s="170"/>
      <c r="E24" s="154"/>
      <c r="F24" s="171"/>
      <c r="G24" s="346"/>
      <c r="H24" s="9"/>
    </row>
    <row r="25" spans="1:9" ht="15.75" thickBot="1">
      <c r="A25" s="8"/>
      <c r="B25" s="20"/>
      <c r="C25" s="21">
        <f>(SUM(C23:C24))</f>
        <v>0</v>
      </c>
      <c r="D25" s="155">
        <f>(D23)</f>
        <v>0</v>
      </c>
      <c r="E25" s="158">
        <f>(E24)</f>
        <v>0</v>
      </c>
      <c r="F25" s="158">
        <f>(F23)</f>
        <v>0</v>
      </c>
      <c r="G25" s="159">
        <f>(D25+E25+F25)</f>
        <v>0</v>
      </c>
      <c r="H25" s="9"/>
    </row>
    <row r="26" spans="1:9" ht="15.75" thickBot="1">
      <c r="A26" s="8"/>
      <c r="B26" s="42"/>
      <c r="C26" s="43"/>
      <c r="D26" s="44"/>
      <c r="E26" s="45"/>
      <c r="F26" s="45"/>
      <c r="G26" s="46"/>
      <c r="H26" s="9"/>
    </row>
    <row r="27" spans="1:9" ht="24" customHeight="1" thickBot="1">
      <c r="A27" s="8"/>
      <c r="B27" s="336" t="s">
        <v>22</v>
      </c>
      <c r="C27" s="333"/>
      <c r="D27" s="333"/>
      <c r="E27" s="333"/>
      <c r="F27" s="333"/>
      <c r="G27" s="337"/>
      <c r="H27" s="9"/>
      <c r="I27" s="24"/>
    </row>
    <row r="28" spans="1:9" ht="25.5">
      <c r="A28" s="8"/>
      <c r="B28" s="25" t="s">
        <v>26</v>
      </c>
      <c r="C28" s="26" t="s">
        <v>21</v>
      </c>
      <c r="D28" s="26" t="s">
        <v>20</v>
      </c>
      <c r="E28" s="27" t="s">
        <v>34</v>
      </c>
      <c r="F28" s="48"/>
      <c r="G28" s="49"/>
      <c r="H28" s="9"/>
      <c r="I28" s="24"/>
    </row>
    <row r="29" spans="1:9" ht="15.75" thickBot="1">
      <c r="A29" s="8"/>
      <c r="B29" s="160"/>
      <c r="C29" s="154"/>
      <c r="D29" s="154"/>
      <c r="E29" s="161">
        <f>SUM(B29:D29)</f>
        <v>0</v>
      </c>
      <c r="F29" s="48"/>
      <c r="G29" s="49"/>
      <c r="H29" s="9"/>
      <c r="I29" s="24"/>
    </row>
    <row r="30" spans="1:9" s="28" customFormat="1" ht="15.75" thickBot="1">
      <c r="A30" s="8"/>
      <c r="B30" s="47"/>
      <c r="C30" s="43"/>
      <c r="D30" s="43"/>
      <c r="E30" s="48"/>
      <c r="F30" s="48"/>
      <c r="G30" s="49"/>
      <c r="H30" s="9"/>
      <c r="I30" s="23"/>
    </row>
    <row r="31" spans="1:9" ht="24" customHeight="1" thickBot="1">
      <c r="A31" s="8"/>
      <c r="B31" s="336" t="s">
        <v>45</v>
      </c>
      <c r="C31" s="333"/>
      <c r="D31" s="333"/>
      <c r="E31" s="333"/>
      <c r="F31" s="333"/>
      <c r="G31" s="337"/>
      <c r="H31" s="9"/>
    </row>
    <row r="32" spans="1:9" ht="28.5" customHeight="1" thickBot="1">
      <c r="A32" s="8"/>
      <c r="B32" s="347" t="s">
        <v>23</v>
      </c>
      <c r="C32" s="348"/>
      <c r="D32" s="53"/>
      <c r="E32" s="53"/>
      <c r="F32" s="53"/>
      <c r="G32" s="52"/>
      <c r="H32" s="9"/>
    </row>
    <row r="33" spans="1:8" ht="15.75" thickBot="1">
      <c r="A33" s="8"/>
      <c r="B33" s="349"/>
      <c r="C33" s="350"/>
      <c r="D33" s="53"/>
      <c r="E33" s="53"/>
      <c r="F33" s="53"/>
      <c r="G33" s="52"/>
      <c r="H33" s="9"/>
    </row>
    <row r="34" spans="1:8" s="28" customFormat="1" ht="15.75" thickBot="1">
      <c r="A34" s="8"/>
      <c r="B34" s="47"/>
      <c r="C34" s="50"/>
      <c r="D34" s="50"/>
      <c r="E34" s="51"/>
      <c r="F34" s="51"/>
      <c r="G34" s="52"/>
      <c r="H34" s="9"/>
    </row>
    <row r="35" spans="1:8" ht="18.75" thickBot="1">
      <c r="A35" s="8"/>
      <c r="B35" s="336" t="s">
        <v>46</v>
      </c>
      <c r="C35" s="333"/>
      <c r="D35" s="333"/>
      <c r="E35" s="333"/>
      <c r="F35" s="333"/>
      <c r="G35" s="337"/>
      <c r="H35" s="9"/>
    </row>
    <row r="36" spans="1:8" ht="25.5">
      <c r="A36" s="8"/>
      <c r="B36" s="64" t="s">
        <v>27</v>
      </c>
      <c r="C36" s="65" t="s">
        <v>10</v>
      </c>
      <c r="D36" s="65" t="s">
        <v>31</v>
      </c>
      <c r="E36" s="66" t="s">
        <v>32</v>
      </c>
      <c r="F36" s="53"/>
      <c r="G36" s="52"/>
      <c r="H36" s="9"/>
    </row>
    <row r="37" spans="1:8" ht="15.75" thickBot="1">
      <c r="A37" s="8"/>
      <c r="B37" s="162">
        <f>(E25)</f>
        <v>0</v>
      </c>
      <c r="C37" s="163">
        <f>B33</f>
        <v>0</v>
      </c>
      <c r="D37" s="154"/>
      <c r="E37" s="164">
        <f>(SUM(B37:D37))</f>
        <v>0</v>
      </c>
      <c r="F37" s="53"/>
      <c r="G37" s="52"/>
      <c r="H37" s="9"/>
    </row>
    <row r="38" spans="1:8" s="28" customFormat="1" ht="15.75" thickBot="1">
      <c r="A38" s="8"/>
      <c r="B38" s="54"/>
      <c r="C38" s="45"/>
      <c r="D38" s="45"/>
      <c r="E38" s="55"/>
      <c r="F38" s="53"/>
      <c r="G38" s="52"/>
      <c r="H38" s="9"/>
    </row>
    <row r="39" spans="1:8" ht="18.75" thickBot="1">
      <c r="A39" s="8"/>
      <c r="B39" s="332" t="s">
        <v>18</v>
      </c>
      <c r="C39" s="333"/>
      <c r="D39" s="334"/>
      <c r="E39" s="334"/>
      <c r="F39" s="334"/>
      <c r="G39" s="335"/>
      <c r="H39" s="9"/>
    </row>
    <row r="40" spans="1:8" ht="51">
      <c r="A40" s="8"/>
      <c r="B40" s="67" t="s">
        <v>33</v>
      </c>
      <c r="C40" s="68" t="s">
        <v>32</v>
      </c>
      <c r="D40" s="67" t="s">
        <v>38</v>
      </c>
      <c r="E40" s="89" t="s">
        <v>79</v>
      </c>
      <c r="F40" s="67" t="s">
        <v>37</v>
      </c>
      <c r="G40" s="89" t="s">
        <v>80</v>
      </c>
      <c r="H40" s="9"/>
    </row>
    <row r="41" spans="1:8" ht="15.75" thickBot="1">
      <c r="A41" s="8"/>
      <c r="B41" s="165">
        <f>(G25-E29)</f>
        <v>0</v>
      </c>
      <c r="C41" s="166">
        <f>E37</f>
        <v>0</v>
      </c>
      <c r="D41" s="167">
        <f>IF(B41-C41&lt;=0,B41-C41,"")</f>
        <v>0</v>
      </c>
      <c r="E41" s="90" t="str">
        <f>IF(D41="","",IF(B41=0,"",D41/B41))</f>
        <v/>
      </c>
      <c r="F41" s="168" t="str">
        <f>IF(B41-C41&gt;0,B41-C41,"")</f>
        <v/>
      </c>
      <c r="G41" s="91" t="str">
        <f>IF(F41="","",IF(B41=0,"",F41/B41))</f>
        <v/>
      </c>
      <c r="H41" s="9"/>
    </row>
    <row r="42" spans="1:8" ht="15.75" thickBot="1">
      <c r="A42" s="8"/>
      <c r="B42" s="58"/>
      <c r="C42" s="56"/>
      <c r="D42" s="56"/>
      <c r="E42" s="56"/>
      <c r="F42" s="56"/>
      <c r="G42" s="57"/>
      <c r="H42" s="9"/>
    </row>
    <row r="43" spans="1:8">
      <c r="A43" s="8"/>
      <c r="B43" s="8"/>
      <c r="C43" s="8"/>
      <c r="D43" s="8"/>
      <c r="E43" s="8"/>
      <c r="F43" s="8"/>
      <c r="G43" s="8"/>
      <c r="H43" s="9"/>
    </row>
    <row r="46" spans="1:8">
      <c r="C46" s="32"/>
      <c r="D46" s="33"/>
    </row>
    <row r="47" spans="1:8">
      <c r="C47" s="34"/>
    </row>
  </sheetData>
  <sheetProtection password="A5D5" sheet="1" objects="1" scenarios="1"/>
  <mergeCells count="21">
    <mergeCell ref="B19:B20"/>
    <mergeCell ref="C19:G20"/>
    <mergeCell ref="B2:G2"/>
    <mergeCell ref="B3:G3"/>
    <mergeCell ref="B4:G4"/>
    <mergeCell ref="B6:G6"/>
    <mergeCell ref="B7:G7"/>
    <mergeCell ref="B9:G9"/>
    <mergeCell ref="C13:D13"/>
    <mergeCell ref="E13:F13"/>
    <mergeCell ref="C14:F14"/>
    <mergeCell ref="C15:F15"/>
    <mergeCell ref="D17:F18"/>
    <mergeCell ref="B35:G35"/>
    <mergeCell ref="B39:G39"/>
    <mergeCell ref="F21:G21"/>
    <mergeCell ref="G23:G24"/>
    <mergeCell ref="B27:G27"/>
    <mergeCell ref="B31:G31"/>
    <mergeCell ref="B32:C32"/>
    <mergeCell ref="B33:C3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I47"/>
  <sheetViews>
    <sheetView workbookViewId="0">
      <selection activeCell="C12" sqref="C12"/>
    </sheetView>
  </sheetViews>
  <sheetFormatPr defaultColWidth="26.140625" defaultRowHeight="15"/>
  <cols>
    <col min="1" max="1" width="3.42578125" style="10" customWidth="1"/>
    <col min="2" max="2" width="35" style="10" customWidth="1"/>
    <col min="3" max="3" width="25" style="10" customWidth="1"/>
    <col min="4" max="4" width="25.28515625" style="10" customWidth="1"/>
    <col min="5" max="6" width="24.85546875" style="10" customWidth="1"/>
    <col min="7" max="7" width="24.42578125" style="10" customWidth="1"/>
    <col min="8" max="8" width="5" style="10" customWidth="1"/>
    <col min="9" max="16384" width="26.140625" style="10"/>
  </cols>
  <sheetData>
    <row r="1" spans="1:8">
      <c r="A1" s="2"/>
      <c r="B1" s="2"/>
      <c r="C1" s="2"/>
      <c r="D1" s="2"/>
      <c r="E1" s="2"/>
      <c r="F1" s="2"/>
      <c r="G1" s="2"/>
      <c r="H1" s="2"/>
    </row>
    <row r="2" spans="1:8" ht="18">
      <c r="A2" s="2"/>
      <c r="B2" s="221" t="s">
        <v>39</v>
      </c>
      <c r="C2" s="221"/>
      <c r="D2" s="221"/>
      <c r="E2" s="221"/>
      <c r="F2" s="221"/>
      <c r="G2" s="221"/>
      <c r="H2" s="2"/>
    </row>
    <row r="3" spans="1:8" ht="20.25">
      <c r="A3" s="2"/>
      <c r="B3" s="222" t="s">
        <v>40</v>
      </c>
      <c r="C3" s="222"/>
      <c r="D3" s="222"/>
      <c r="E3" s="222"/>
      <c r="F3" s="222"/>
      <c r="G3" s="222"/>
      <c r="H3" s="2"/>
    </row>
    <row r="4" spans="1:8" ht="18">
      <c r="A4" s="2"/>
      <c r="B4" s="221" t="s">
        <v>41</v>
      </c>
      <c r="C4" s="221"/>
      <c r="D4" s="221"/>
      <c r="E4" s="221"/>
      <c r="F4" s="221"/>
      <c r="G4" s="221"/>
      <c r="H4" s="2"/>
    </row>
    <row r="5" spans="1:8">
      <c r="A5" s="2"/>
      <c r="B5" s="2"/>
      <c r="C5" s="2"/>
      <c r="D5" s="2"/>
      <c r="E5" s="2"/>
      <c r="F5" s="2"/>
      <c r="G5" s="2"/>
      <c r="H5" s="2"/>
    </row>
    <row r="6" spans="1:8" ht="20.25">
      <c r="A6" s="2"/>
      <c r="B6" s="223" t="s">
        <v>42</v>
      </c>
      <c r="C6" s="223"/>
      <c r="D6" s="223"/>
      <c r="E6" s="223"/>
      <c r="F6" s="223"/>
      <c r="G6" s="223"/>
      <c r="H6" s="2"/>
    </row>
    <row r="7" spans="1:8">
      <c r="A7" s="2"/>
      <c r="B7" s="224" t="s">
        <v>201</v>
      </c>
      <c r="C7" s="224"/>
      <c r="D7" s="224"/>
      <c r="E7" s="224"/>
      <c r="F7" s="224"/>
      <c r="G7" s="224"/>
      <c r="H7" s="2"/>
    </row>
    <row r="8" spans="1:8">
      <c r="A8" s="3"/>
      <c r="B8" s="3"/>
      <c r="C8" s="3"/>
      <c r="D8" s="3"/>
      <c r="E8" s="3"/>
      <c r="F8" s="3"/>
      <c r="G8" s="3"/>
      <c r="H8" s="3"/>
    </row>
    <row r="9" spans="1:8" ht="18">
      <c r="A9" s="5"/>
      <c r="B9" s="338" t="s">
        <v>82</v>
      </c>
      <c r="C9" s="338"/>
      <c r="D9" s="338"/>
      <c r="E9" s="338"/>
      <c r="F9" s="338"/>
      <c r="G9" s="338"/>
      <c r="H9" s="5"/>
    </row>
    <row r="10" spans="1:8" ht="15.75" thickBot="1">
      <c r="A10" s="8"/>
      <c r="B10" s="8"/>
      <c r="C10" s="8"/>
      <c r="D10" s="8"/>
      <c r="E10" s="8"/>
      <c r="F10" s="8"/>
      <c r="G10" s="8"/>
      <c r="H10" s="8"/>
    </row>
    <row r="11" spans="1:8">
      <c r="A11" s="8"/>
      <c r="B11" s="59"/>
      <c r="C11" s="60"/>
      <c r="D11" s="60"/>
      <c r="E11" s="60"/>
      <c r="F11" s="60"/>
      <c r="G11" s="61"/>
      <c r="H11" s="9"/>
    </row>
    <row r="12" spans="1:8" ht="16.5">
      <c r="A12" s="8"/>
      <c r="B12" s="62" t="s">
        <v>49</v>
      </c>
      <c r="C12" s="175"/>
      <c r="D12" s="176"/>
      <c r="E12" s="176"/>
      <c r="F12" s="176"/>
      <c r="G12" s="177"/>
      <c r="H12" s="9"/>
    </row>
    <row r="13" spans="1:8" ht="16.5">
      <c r="A13" s="8"/>
      <c r="B13" s="62" t="s">
        <v>8</v>
      </c>
      <c r="C13" s="353"/>
      <c r="D13" s="353"/>
      <c r="E13" s="357"/>
      <c r="F13" s="357"/>
      <c r="G13" s="178"/>
      <c r="H13" s="9"/>
    </row>
    <row r="14" spans="1:8" ht="16.5">
      <c r="A14" s="8"/>
      <c r="B14" s="92" t="s">
        <v>50</v>
      </c>
      <c r="C14" s="353"/>
      <c r="D14" s="353"/>
      <c r="E14" s="353"/>
      <c r="F14" s="353"/>
      <c r="G14" s="178"/>
      <c r="H14" s="9"/>
    </row>
    <row r="15" spans="1:8" ht="16.5">
      <c r="A15" s="8"/>
      <c r="B15" s="62" t="s">
        <v>6</v>
      </c>
      <c r="C15" s="353"/>
      <c r="D15" s="353"/>
      <c r="E15" s="353"/>
      <c r="F15" s="353"/>
      <c r="G15" s="178"/>
      <c r="H15" s="9"/>
    </row>
    <row r="16" spans="1:8" ht="16.5">
      <c r="A16" s="8"/>
      <c r="B16" s="62" t="s">
        <v>29</v>
      </c>
      <c r="C16" s="151"/>
      <c r="D16" s="152"/>
      <c r="E16" s="152"/>
      <c r="F16" s="152"/>
      <c r="G16" s="178"/>
      <c r="H16" s="9"/>
    </row>
    <row r="17" spans="1:9" ht="16.5">
      <c r="A17" s="8"/>
      <c r="B17" s="62" t="s">
        <v>7</v>
      </c>
      <c r="C17" s="179"/>
      <c r="D17" s="356"/>
      <c r="E17" s="356"/>
      <c r="F17" s="356"/>
      <c r="G17" s="178"/>
      <c r="H17" s="9"/>
    </row>
    <row r="18" spans="1:9" ht="16.5">
      <c r="A18" s="8"/>
      <c r="B18" s="62" t="s">
        <v>9</v>
      </c>
      <c r="C18" s="180"/>
      <c r="D18" s="356"/>
      <c r="E18" s="356"/>
      <c r="F18" s="356"/>
      <c r="G18" s="178"/>
      <c r="H18" s="9"/>
    </row>
    <row r="19" spans="1:9" ht="60" customHeight="1">
      <c r="A19" s="8"/>
      <c r="B19" s="351" t="s">
        <v>47</v>
      </c>
      <c r="C19" s="339"/>
      <c r="D19" s="340"/>
      <c r="E19" s="340"/>
      <c r="F19" s="340"/>
      <c r="G19" s="341"/>
      <c r="H19" s="9"/>
    </row>
    <row r="20" spans="1:9" ht="60" customHeight="1" thickBot="1">
      <c r="A20" s="8"/>
      <c r="B20" s="352"/>
      <c r="C20" s="342"/>
      <c r="D20" s="343"/>
      <c r="E20" s="343"/>
      <c r="F20" s="343"/>
      <c r="G20" s="344"/>
      <c r="H20" s="9"/>
    </row>
    <row r="21" spans="1:9" ht="24.75" customHeight="1" thickBot="1">
      <c r="A21" s="8"/>
      <c r="B21" s="70" t="s">
        <v>17</v>
      </c>
      <c r="C21" s="93"/>
      <c r="D21" s="93"/>
      <c r="E21" s="93"/>
      <c r="F21" s="354"/>
      <c r="G21" s="355"/>
      <c r="H21" s="9"/>
      <c r="I21" s="11"/>
    </row>
    <row r="22" spans="1:9" ht="38.25">
      <c r="A22" s="8"/>
      <c r="B22" s="12" t="s">
        <v>1</v>
      </c>
      <c r="C22" s="13" t="s">
        <v>2</v>
      </c>
      <c r="D22" s="13" t="s">
        <v>14</v>
      </c>
      <c r="E22" s="13" t="s">
        <v>30</v>
      </c>
      <c r="F22" s="13" t="s">
        <v>15</v>
      </c>
      <c r="G22" s="14" t="s">
        <v>16</v>
      </c>
      <c r="H22" s="9"/>
    </row>
    <row r="23" spans="1:9">
      <c r="A23" s="8"/>
      <c r="B23" s="15" t="s">
        <v>25</v>
      </c>
      <c r="C23" s="35"/>
      <c r="D23" s="153"/>
      <c r="E23" s="169"/>
      <c r="F23" s="153"/>
      <c r="G23" s="345"/>
      <c r="H23" s="9"/>
    </row>
    <row r="24" spans="1:9" ht="15.75" thickBot="1">
      <c r="A24" s="8"/>
      <c r="B24" s="17" t="s">
        <v>0</v>
      </c>
      <c r="C24" s="36"/>
      <c r="D24" s="170"/>
      <c r="E24" s="154"/>
      <c r="F24" s="171"/>
      <c r="G24" s="346"/>
      <c r="H24" s="9"/>
    </row>
    <row r="25" spans="1:9" ht="15.75" thickBot="1">
      <c r="A25" s="8"/>
      <c r="B25" s="20"/>
      <c r="C25" s="21">
        <f>(SUM(C23:C24))</f>
        <v>0</v>
      </c>
      <c r="D25" s="155">
        <f>(D23)</f>
        <v>0</v>
      </c>
      <c r="E25" s="158">
        <f>(E24)</f>
        <v>0</v>
      </c>
      <c r="F25" s="158">
        <f>(F23)</f>
        <v>0</v>
      </c>
      <c r="G25" s="159">
        <f>(D25+E25+F25)</f>
        <v>0</v>
      </c>
      <c r="H25" s="9"/>
    </row>
    <row r="26" spans="1:9" ht="15.75" thickBot="1">
      <c r="A26" s="8"/>
      <c r="B26" s="42"/>
      <c r="C26" s="43"/>
      <c r="D26" s="44"/>
      <c r="E26" s="45"/>
      <c r="F26" s="45"/>
      <c r="G26" s="46"/>
      <c r="H26" s="9"/>
    </row>
    <row r="27" spans="1:9" ht="24" customHeight="1" thickBot="1">
      <c r="A27" s="8"/>
      <c r="B27" s="336" t="s">
        <v>22</v>
      </c>
      <c r="C27" s="333"/>
      <c r="D27" s="333"/>
      <c r="E27" s="333"/>
      <c r="F27" s="333"/>
      <c r="G27" s="337"/>
      <c r="H27" s="9"/>
      <c r="I27" s="24"/>
    </row>
    <row r="28" spans="1:9" ht="25.5">
      <c r="A28" s="8"/>
      <c r="B28" s="25" t="s">
        <v>26</v>
      </c>
      <c r="C28" s="26" t="s">
        <v>21</v>
      </c>
      <c r="D28" s="26" t="s">
        <v>20</v>
      </c>
      <c r="E28" s="27" t="s">
        <v>34</v>
      </c>
      <c r="F28" s="48"/>
      <c r="G28" s="49"/>
      <c r="H28" s="9"/>
      <c r="I28" s="24"/>
    </row>
    <row r="29" spans="1:9" ht="15.75" thickBot="1">
      <c r="A29" s="8"/>
      <c r="B29" s="160"/>
      <c r="C29" s="154"/>
      <c r="D29" s="154"/>
      <c r="E29" s="161">
        <f>SUM(B29:D29)</f>
        <v>0</v>
      </c>
      <c r="F29" s="48"/>
      <c r="G29" s="49"/>
      <c r="H29" s="9"/>
      <c r="I29" s="24"/>
    </row>
    <row r="30" spans="1:9" s="28" customFormat="1" ht="15.75" thickBot="1">
      <c r="A30" s="8"/>
      <c r="B30" s="47"/>
      <c r="C30" s="43"/>
      <c r="D30" s="43"/>
      <c r="E30" s="48"/>
      <c r="F30" s="48"/>
      <c r="G30" s="49"/>
      <c r="H30" s="9"/>
      <c r="I30" s="23"/>
    </row>
    <row r="31" spans="1:9" ht="24" customHeight="1" thickBot="1">
      <c r="A31" s="8"/>
      <c r="B31" s="336" t="s">
        <v>45</v>
      </c>
      <c r="C31" s="333"/>
      <c r="D31" s="333"/>
      <c r="E31" s="333"/>
      <c r="F31" s="333"/>
      <c r="G31" s="337"/>
      <c r="H31" s="9"/>
    </row>
    <row r="32" spans="1:9" ht="28.5" customHeight="1" thickBot="1">
      <c r="A32" s="8"/>
      <c r="B32" s="347" t="s">
        <v>23</v>
      </c>
      <c r="C32" s="348"/>
      <c r="D32" s="53"/>
      <c r="E32" s="53"/>
      <c r="F32" s="53"/>
      <c r="G32" s="52"/>
      <c r="H32" s="9"/>
    </row>
    <row r="33" spans="1:8" ht="15.75" thickBot="1">
      <c r="A33" s="8"/>
      <c r="B33" s="349"/>
      <c r="C33" s="350"/>
      <c r="D33" s="53"/>
      <c r="E33" s="53"/>
      <c r="F33" s="53"/>
      <c r="G33" s="52"/>
      <c r="H33" s="9"/>
    </row>
    <row r="34" spans="1:8" s="28" customFormat="1" ht="15.75" thickBot="1">
      <c r="A34" s="8"/>
      <c r="B34" s="47"/>
      <c r="C34" s="50"/>
      <c r="D34" s="50"/>
      <c r="E34" s="51"/>
      <c r="F34" s="51"/>
      <c r="G34" s="52"/>
      <c r="H34" s="9"/>
    </row>
    <row r="35" spans="1:8" ht="18.75" thickBot="1">
      <c r="A35" s="8"/>
      <c r="B35" s="336" t="s">
        <v>46</v>
      </c>
      <c r="C35" s="333"/>
      <c r="D35" s="333"/>
      <c r="E35" s="333"/>
      <c r="F35" s="333"/>
      <c r="G35" s="337"/>
      <c r="H35" s="9"/>
    </row>
    <row r="36" spans="1:8" ht="25.5">
      <c r="A36" s="8"/>
      <c r="B36" s="64" t="s">
        <v>27</v>
      </c>
      <c r="C36" s="65" t="s">
        <v>10</v>
      </c>
      <c r="D36" s="65" t="s">
        <v>31</v>
      </c>
      <c r="E36" s="66" t="s">
        <v>32</v>
      </c>
      <c r="F36" s="53"/>
      <c r="G36" s="52"/>
      <c r="H36" s="9"/>
    </row>
    <row r="37" spans="1:8" ht="15.75" thickBot="1">
      <c r="A37" s="8"/>
      <c r="B37" s="162">
        <f>(E25)</f>
        <v>0</v>
      </c>
      <c r="C37" s="163">
        <f>B33</f>
        <v>0</v>
      </c>
      <c r="D37" s="154"/>
      <c r="E37" s="164">
        <f>(SUM(B37:D37))</f>
        <v>0</v>
      </c>
      <c r="F37" s="53"/>
      <c r="G37" s="52"/>
      <c r="H37" s="9"/>
    </row>
    <row r="38" spans="1:8" s="28" customFormat="1" ht="15.75" thickBot="1">
      <c r="A38" s="8"/>
      <c r="B38" s="54"/>
      <c r="C38" s="45"/>
      <c r="D38" s="45"/>
      <c r="E38" s="55"/>
      <c r="F38" s="53"/>
      <c r="G38" s="52"/>
      <c r="H38" s="9"/>
    </row>
    <row r="39" spans="1:8" ht="18.75" thickBot="1">
      <c r="A39" s="8"/>
      <c r="B39" s="332" t="s">
        <v>18</v>
      </c>
      <c r="C39" s="333"/>
      <c r="D39" s="334"/>
      <c r="E39" s="334"/>
      <c r="F39" s="334"/>
      <c r="G39" s="335"/>
      <c r="H39" s="9"/>
    </row>
    <row r="40" spans="1:8" ht="51">
      <c r="A40" s="8"/>
      <c r="B40" s="67" t="s">
        <v>33</v>
      </c>
      <c r="C40" s="68" t="s">
        <v>32</v>
      </c>
      <c r="D40" s="67" t="s">
        <v>38</v>
      </c>
      <c r="E40" s="89" t="s">
        <v>79</v>
      </c>
      <c r="F40" s="67" t="s">
        <v>37</v>
      </c>
      <c r="G40" s="89" t="s">
        <v>80</v>
      </c>
      <c r="H40" s="9"/>
    </row>
    <row r="41" spans="1:8" ht="15.75" thickBot="1">
      <c r="A41" s="8"/>
      <c r="B41" s="165">
        <f>(G25-E29)</f>
        <v>0</v>
      </c>
      <c r="C41" s="166">
        <f>E37</f>
        <v>0</v>
      </c>
      <c r="D41" s="167">
        <f>IF(B41-C41&lt;=0,B41-C41,"")</f>
        <v>0</v>
      </c>
      <c r="E41" s="90" t="str">
        <f>IF(D41="","",IF(B41=0,"",D41/B41))</f>
        <v/>
      </c>
      <c r="F41" s="168" t="str">
        <f>IF(B41-C41&gt;0,B41-C41,"")</f>
        <v/>
      </c>
      <c r="G41" s="91" t="str">
        <f>IF(F41="","",IF(B41=0,"",F41/B41))</f>
        <v/>
      </c>
      <c r="H41" s="9"/>
    </row>
    <row r="42" spans="1:8" ht="15.75" thickBot="1">
      <c r="A42" s="8"/>
      <c r="B42" s="58"/>
      <c r="C42" s="56"/>
      <c r="D42" s="56"/>
      <c r="E42" s="56"/>
      <c r="F42" s="56"/>
      <c r="G42" s="57"/>
      <c r="H42" s="9"/>
    </row>
    <row r="43" spans="1:8">
      <c r="A43" s="8"/>
      <c r="B43" s="8"/>
      <c r="C43" s="8"/>
      <c r="D43" s="8"/>
      <c r="E43" s="8"/>
      <c r="F43" s="8"/>
      <c r="G43" s="8"/>
      <c r="H43" s="9"/>
    </row>
    <row r="46" spans="1:8">
      <c r="C46" s="32"/>
      <c r="D46" s="33"/>
    </row>
    <row r="47" spans="1:8">
      <c r="C47" s="34"/>
    </row>
  </sheetData>
  <sheetProtection password="A5D5" sheet="1" objects="1" scenarios="1"/>
  <mergeCells count="21">
    <mergeCell ref="B19:B20"/>
    <mergeCell ref="C19:G20"/>
    <mergeCell ref="B2:G2"/>
    <mergeCell ref="B3:G3"/>
    <mergeCell ref="B4:G4"/>
    <mergeCell ref="B6:G6"/>
    <mergeCell ref="B7:G7"/>
    <mergeCell ref="B9:G9"/>
    <mergeCell ref="C13:D13"/>
    <mergeCell ref="E13:F13"/>
    <mergeCell ref="C14:F14"/>
    <mergeCell ref="C15:F15"/>
    <mergeCell ref="D17:F18"/>
    <mergeCell ref="B35:G35"/>
    <mergeCell ref="B39:G39"/>
    <mergeCell ref="F21:G21"/>
    <mergeCell ref="G23:G24"/>
    <mergeCell ref="B27:G27"/>
    <mergeCell ref="B31:G31"/>
    <mergeCell ref="B32:C32"/>
    <mergeCell ref="B33:C3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I47"/>
  <sheetViews>
    <sheetView workbookViewId="0">
      <selection activeCell="C12" sqref="C12"/>
    </sheetView>
  </sheetViews>
  <sheetFormatPr defaultColWidth="26.140625" defaultRowHeight="15"/>
  <cols>
    <col min="1" max="1" width="3.42578125" style="10" customWidth="1"/>
    <col min="2" max="2" width="35" style="10" customWidth="1"/>
    <col min="3" max="3" width="25" style="10" customWidth="1"/>
    <col min="4" max="4" width="25.28515625" style="10" customWidth="1"/>
    <col min="5" max="6" width="24.85546875" style="10" customWidth="1"/>
    <col min="7" max="7" width="24.42578125" style="10" customWidth="1"/>
    <col min="8" max="8" width="5" style="10" customWidth="1"/>
    <col min="9" max="16384" width="26.140625" style="10"/>
  </cols>
  <sheetData>
    <row r="1" spans="1:8">
      <c r="A1" s="2"/>
      <c r="B1" s="2"/>
      <c r="C1" s="2"/>
      <c r="D1" s="2"/>
      <c r="E1" s="2"/>
      <c r="F1" s="2"/>
      <c r="G1" s="2"/>
      <c r="H1" s="2"/>
    </row>
    <row r="2" spans="1:8" ht="18">
      <c r="A2" s="2"/>
      <c r="B2" s="221" t="s">
        <v>39</v>
      </c>
      <c r="C2" s="221"/>
      <c r="D2" s="221"/>
      <c r="E2" s="221"/>
      <c r="F2" s="221"/>
      <c r="G2" s="221"/>
      <c r="H2" s="2"/>
    </row>
    <row r="3" spans="1:8" ht="20.25">
      <c r="A3" s="2"/>
      <c r="B3" s="222" t="s">
        <v>40</v>
      </c>
      <c r="C3" s="222"/>
      <c r="D3" s="222"/>
      <c r="E3" s="222"/>
      <c r="F3" s="222"/>
      <c r="G3" s="222"/>
      <c r="H3" s="2"/>
    </row>
    <row r="4" spans="1:8" ht="18">
      <c r="A4" s="2"/>
      <c r="B4" s="221" t="s">
        <v>41</v>
      </c>
      <c r="C4" s="221"/>
      <c r="D4" s="221"/>
      <c r="E4" s="221"/>
      <c r="F4" s="221"/>
      <c r="G4" s="221"/>
      <c r="H4" s="2"/>
    </row>
    <row r="5" spans="1:8">
      <c r="A5" s="2"/>
      <c r="B5" s="2"/>
      <c r="C5" s="2"/>
      <c r="D5" s="2"/>
      <c r="E5" s="2"/>
      <c r="F5" s="2"/>
      <c r="G5" s="2"/>
      <c r="H5" s="2"/>
    </row>
    <row r="6" spans="1:8" ht="20.25">
      <c r="A6" s="2"/>
      <c r="B6" s="223" t="s">
        <v>42</v>
      </c>
      <c r="C6" s="223"/>
      <c r="D6" s="223"/>
      <c r="E6" s="223"/>
      <c r="F6" s="223"/>
      <c r="G6" s="223"/>
      <c r="H6" s="2"/>
    </row>
    <row r="7" spans="1:8">
      <c r="A7" s="2"/>
      <c r="B7" s="224" t="s">
        <v>201</v>
      </c>
      <c r="C7" s="224"/>
      <c r="D7" s="224"/>
      <c r="E7" s="224"/>
      <c r="F7" s="224"/>
      <c r="G7" s="224"/>
      <c r="H7" s="2"/>
    </row>
    <row r="8" spans="1:8">
      <c r="A8" s="3"/>
      <c r="B8" s="3"/>
      <c r="C8" s="3"/>
      <c r="D8" s="3"/>
      <c r="E8" s="3"/>
      <c r="F8" s="3"/>
      <c r="G8" s="3"/>
      <c r="H8" s="3"/>
    </row>
    <row r="9" spans="1:8" ht="18">
      <c r="A9" s="5"/>
      <c r="B9" s="338" t="s">
        <v>83</v>
      </c>
      <c r="C9" s="338"/>
      <c r="D9" s="338"/>
      <c r="E9" s="338"/>
      <c r="F9" s="338"/>
      <c r="G9" s="338"/>
      <c r="H9" s="5"/>
    </row>
    <row r="10" spans="1:8" ht="15.75" thickBot="1">
      <c r="A10" s="8"/>
      <c r="B10" s="8"/>
      <c r="C10" s="8"/>
      <c r="D10" s="8"/>
      <c r="E10" s="8"/>
      <c r="F10" s="8"/>
      <c r="G10" s="8"/>
      <c r="H10" s="8"/>
    </row>
    <row r="11" spans="1:8">
      <c r="A11" s="8"/>
      <c r="B11" s="59"/>
      <c r="C11" s="60"/>
      <c r="D11" s="60"/>
      <c r="E11" s="60"/>
      <c r="F11" s="60"/>
      <c r="G11" s="61"/>
      <c r="H11" s="9"/>
    </row>
    <row r="12" spans="1:8" ht="16.5">
      <c r="A12" s="8"/>
      <c r="B12" s="62" t="s">
        <v>49</v>
      </c>
      <c r="C12" s="175"/>
      <c r="D12" s="176"/>
      <c r="E12" s="176"/>
      <c r="F12" s="176"/>
      <c r="G12" s="177"/>
      <c r="H12" s="9"/>
    </row>
    <row r="13" spans="1:8" ht="16.5">
      <c r="A13" s="8"/>
      <c r="B13" s="62" t="s">
        <v>8</v>
      </c>
      <c r="C13" s="353"/>
      <c r="D13" s="353"/>
      <c r="E13" s="357"/>
      <c r="F13" s="357"/>
      <c r="G13" s="178"/>
      <c r="H13" s="9"/>
    </row>
    <row r="14" spans="1:8" ht="16.5">
      <c r="A14" s="8"/>
      <c r="B14" s="92" t="s">
        <v>50</v>
      </c>
      <c r="C14" s="353"/>
      <c r="D14" s="353"/>
      <c r="E14" s="353"/>
      <c r="F14" s="353"/>
      <c r="G14" s="178"/>
      <c r="H14" s="9"/>
    </row>
    <row r="15" spans="1:8" ht="16.5">
      <c r="A15" s="8"/>
      <c r="B15" s="62" t="s">
        <v>6</v>
      </c>
      <c r="C15" s="353"/>
      <c r="D15" s="353"/>
      <c r="E15" s="353"/>
      <c r="F15" s="353"/>
      <c r="G15" s="178"/>
      <c r="H15" s="9"/>
    </row>
    <row r="16" spans="1:8" ht="16.5">
      <c r="A16" s="8"/>
      <c r="B16" s="62" t="s">
        <v>29</v>
      </c>
      <c r="C16" s="151"/>
      <c r="D16" s="152"/>
      <c r="E16" s="152"/>
      <c r="F16" s="152"/>
      <c r="G16" s="178"/>
      <c r="H16" s="9"/>
    </row>
    <row r="17" spans="1:9" ht="16.5">
      <c r="A17" s="8"/>
      <c r="B17" s="62" t="s">
        <v>7</v>
      </c>
      <c r="C17" s="179"/>
      <c r="D17" s="356"/>
      <c r="E17" s="356"/>
      <c r="F17" s="356"/>
      <c r="G17" s="178"/>
      <c r="H17" s="9"/>
    </row>
    <row r="18" spans="1:9" ht="16.5">
      <c r="A18" s="8"/>
      <c r="B18" s="62" t="s">
        <v>9</v>
      </c>
      <c r="C18" s="180"/>
      <c r="D18" s="356"/>
      <c r="E18" s="356"/>
      <c r="F18" s="356"/>
      <c r="G18" s="178"/>
      <c r="H18" s="9"/>
    </row>
    <row r="19" spans="1:9" ht="60" customHeight="1">
      <c r="A19" s="8"/>
      <c r="B19" s="351" t="s">
        <v>47</v>
      </c>
      <c r="C19" s="339"/>
      <c r="D19" s="340"/>
      <c r="E19" s="340"/>
      <c r="F19" s="340"/>
      <c r="G19" s="341"/>
      <c r="H19" s="9"/>
    </row>
    <row r="20" spans="1:9" ht="60" customHeight="1" thickBot="1">
      <c r="A20" s="8"/>
      <c r="B20" s="352"/>
      <c r="C20" s="342"/>
      <c r="D20" s="343"/>
      <c r="E20" s="343"/>
      <c r="F20" s="343"/>
      <c r="G20" s="344"/>
      <c r="H20" s="9"/>
    </row>
    <row r="21" spans="1:9" ht="24.75" customHeight="1" thickBot="1">
      <c r="A21" s="8"/>
      <c r="B21" s="70" t="s">
        <v>17</v>
      </c>
      <c r="C21" s="93"/>
      <c r="D21" s="93"/>
      <c r="E21" s="93"/>
      <c r="F21" s="354"/>
      <c r="G21" s="355"/>
      <c r="H21" s="9"/>
      <c r="I21" s="11"/>
    </row>
    <row r="22" spans="1:9" ht="38.25">
      <c r="A22" s="8"/>
      <c r="B22" s="12" t="s">
        <v>1</v>
      </c>
      <c r="C22" s="13" t="s">
        <v>2</v>
      </c>
      <c r="D22" s="13" t="s">
        <v>14</v>
      </c>
      <c r="E22" s="13" t="s">
        <v>30</v>
      </c>
      <c r="F22" s="13" t="s">
        <v>15</v>
      </c>
      <c r="G22" s="14" t="s">
        <v>16</v>
      </c>
      <c r="H22" s="9"/>
    </row>
    <row r="23" spans="1:9">
      <c r="A23" s="8"/>
      <c r="B23" s="15" t="s">
        <v>25</v>
      </c>
      <c r="C23" s="35"/>
      <c r="D23" s="153"/>
      <c r="E23" s="169"/>
      <c r="F23" s="153"/>
      <c r="G23" s="345"/>
      <c r="H23" s="9"/>
    </row>
    <row r="24" spans="1:9" ht="15.75" thickBot="1">
      <c r="A24" s="8"/>
      <c r="B24" s="17" t="s">
        <v>0</v>
      </c>
      <c r="C24" s="36"/>
      <c r="D24" s="170"/>
      <c r="E24" s="154"/>
      <c r="F24" s="171"/>
      <c r="G24" s="346"/>
      <c r="H24" s="9"/>
    </row>
    <row r="25" spans="1:9" ht="15.75" thickBot="1">
      <c r="A25" s="8"/>
      <c r="B25" s="20"/>
      <c r="C25" s="21">
        <f>(SUM(C23:C24))</f>
        <v>0</v>
      </c>
      <c r="D25" s="155">
        <f>(D23)</f>
        <v>0</v>
      </c>
      <c r="E25" s="158">
        <f>(E24)</f>
        <v>0</v>
      </c>
      <c r="F25" s="158">
        <f>(F23)</f>
        <v>0</v>
      </c>
      <c r="G25" s="159">
        <f>(D25+E25+F25)</f>
        <v>0</v>
      </c>
      <c r="H25" s="9"/>
    </row>
    <row r="26" spans="1:9" ht="15.75" thickBot="1">
      <c r="A26" s="8"/>
      <c r="B26" s="42"/>
      <c r="C26" s="43"/>
      <c r="D26" s="44"/>
      <c r="E26" s="45"/>
      <c r="F26" s="45"/>
      <c r="G26" s="46"/>
      <c r="H26" s="9"/>
    </row>
    <row r="27" spans="1:9" ht="24" customHeight="1" thickBot="1">
      <c r="A27" s="8"/>
      <c r="B27" s="336" t="s">
        <v>22</v>
      </c>
      <c r="C27" s="333"/>
      <c r="D27" s="333"/>
      <c r="E27" s="333"/>
      <c r="F27" s="333"/>
      <c r="G27" s="337"/>
      <c r="H27" s="9"/>
      <c r="I27" s="24"/>
    </row>
    <row r="28" spans="1:9" ht="25.5">
      <c r="A28" s="8"/>
      <c r="B28" s="25" t="s">
        <v>26</v>
      </c>
      <c r="C28" s="26" t="s">
        <v>21</v>
      </c>
      <c r="D28" s="26" t="s">
        <v>20</v>
      </c>
      <c r="E28" s="27" t="s">
        <v>34</v>
      </c>
      <c r="F28" s="48"/>
      <c r="G28" s="49"/>
      <c r="H28" s="9"/>
      <c r="I28" s="24"/>
    </row>
    <row r="29" spans="1:9" ht="15.75" thickBot="1">
      <c r="A29" s="8"/>
      <c r="B29" s="160"/>
      <c r="C29" s="154"/>
      <c r="D29" s="154"/>
      <c r="E29" s="161">
        <f>SUM(B29:D29)</f>
        <v>0</v>
      </c>
      <c r="F29" s="48"/>
      <c r="G29" s="49"/>
      <c r="H29" s="9"/>
      <c r="I29" s="24"/>
    </row>
    <row r="30" spans="1:9" s="28" customFormat="1" ht="15.75" thickBot="1">
      <c r="A30" s="8"/>
      <c r="B30" s="47"/>
      <c r="C30" s="43"/>
      <c r="D30" s="43"/>
      <c r="E30" s="48"/>
      <c r="F30" s="48"/>
      <c r="G30" s="49"/>
      <c r="H30" s="9"/>
      <c r="I30" s="23"/>
    </row>
    <row r="31" spans="1:9" ht="24" customHeight="1" thickBot="1">
      <c r="A31" s="8"/>
      <c r="B31" s="336" t="s">
        <v>45</v>
      </c>
      <c r="C31" s="333"/>
      <c r="D31" s="333"/>
      <c r="E31" s="333"/>
      <c r="F31" s="333"/>
      <c r="G31" s="337"/>
      <c r="H31" s="9"/>
    </row>
    <row r="32" spans="1:9" ht="28.5" customHeight="1" thickBot="1">
      <c r="A32" s="8"/>
      <c r="B32" s="347" t="s">
        <v>23</v>
      </c>
      <c r="C32" s="348"/>
      <c r="D32" s="53"/>
      <c r="E32" s="53"/>
      <c r="F32" s="53"/>
      <c r="G32" s="52"/>
      <c r="H32" s="9"/>
    </row>
    <row r="33" spans="1:8" ht="15.75" thickBot="1">
      <c r="A33" s="8"/>
      <c r="B33" s="349"/>
      <c r="C33" s="350"/>
      <c r="D33" s="53"/>
      <c r="E33" s="53"/>
      <c r="F33" s="53"/>
      <c r="G33" s="52"/>
      <c r="H33" s="9"/>
    </row>
    <row r="34" spans="1:8" s="28" customFormat="1" ht="15.75" thickBot="1">
      <c r="A34" s="8"/>
      <c r="B34" s="47"/>
      <c r="C34" s="50"/>
      <c r="D34" s="50"/>
      <c r="E34" s="51"/>
      <c r="F34" s="51"/>
      <c r="G34" s="52"/>
      <c r="H34" s="9"/>
    </row>
    <row r="35" spans="1:8" ht="18.75" thickBot="1">
      <c r="A35" s="8"/>
      <c r="B35" s="336" t="s">
        <v>46</v>
      </c>
      <c r="C35" s="333"/>
      <c r="D35" s="333"/>
      <c r="E35" s="333"/>
      <c r="F35" s="333"/>
      <c r="G35" s="337"/>
      <c r="H35" s="9"/>
    </row>
    <row r="36" spans="1:8" ht="25.5">
      <c r="A36" s="8"/>
      <c r="B36" s="64" t="s">
        <v>27</v>
      </c>
      <c r="C36" s="65" t="s">
        <v>10</v>
      </c>
      <c r="D36" s="65" t="s">
        <v>31</v>
      </c>
      <c r="E36" s="66" t="s">
        <v>32</v>
      </c>
      <c r="F36" s="53"/>
      <c r="G36" s="52"/>
      <c r="H36" s="9"/>
    </row>
    <row r="37" spans="1:8" ht="15.75" thickBot="1">
      <c r="A37" s="8"/>
      <c r="B37" s="162">
        <f>(E25)</f>
        <v>0</v>
      </c>
      <c r="C37" s="163">
        <f>B33</f>
        <v>0</v>
      </c>
      <c r="D37" s="154"/>
      <c r="E37" s="164">
        <f>(SUM(B37:D37))</f>
        <v>0</v>
      </c>
      <c r="F37" s="53"/>
      <c r="G37" s="52"/>
      <c r="H37" s="9"/>
    </row>
    <row r="38" spans="1:8" s="28" customFormat="1" ht="15.75" thickBot="1">
      <c r="A38" s="8"/>
      <c r="B38" s="54"/>
      <c r="C38" s="45"/>
      <c r="D38" s="45"/>
      <c r="E38" s="55"/>
      <c r="F38" s="53"/>
      <c r="G38" s="52"/>
      <c r="H38" s="9"/>
    </row>
    <row r="39" spans="1:8" ht="18.75" thickBot="1">
      <c r="A39" s="8"/>
      <c r="B39" s="332" t="s">
        <v>18</v>
      </c>
      <c r="C39" s="333"/>
      <c r="D39" s="334"/>
      <c r="E39" s="334"/>
      <c r="F39" s="334"/>
      <c r="G39" s="335"/>
      <c r="H39" s="9"/>
    </row>
    <row r="40" spans="1:8" ht="51">
      <c r="A40" s="8"/>
      <c r="B40" s="67" t="s">
        <v>33</v>
      </c>
      <c r="C40" s="68" t="s">
        <v>32</v>
      </c>
      <c r="D40" s="67" t="s">
        <v>38</v>
      </c>
      <c r="E40" s="89" t="s">
        <v>79</v>
      </c>
      <c r="F40" s="67" t="s">
        <v>37</v>
      </c>
      <c r="G40" s="89" t="s">
        <v>80</v>
      </c>
      <c r="H40" s="9"/>
    </row>
    <row r="41" spans="1:8" ht="15.75" thickBot="1">
      <c r="A41" s="8"/>
      <c r="B41" s="165">
        <f>(G25-E29)</f>
        <v>0</v>
      </c>
      <c r="C41" s="166">
        <f>E37</f>
        <v>0</v>
      </c>
      <c r="D41" s="167">
        <f>IF(B41-C41&lt;=0,B41-C41,"")</f>
        <v>0</v>
      </c>
      <c r="E41" s="90" t="str">
        <f>IF(D41="","",IF(B41=0,"",D41/B41))</f>
        <v/>
      </c>
      <c r="F41" s="168" t="str">
        <f>IF(B41-C41&gt;0,B41-C41,"")</f>
        <v/>
      </c>
      <c r="G41" s="91" t="str">
        <f>IF(F41="","",IF(B41=0,"",F41/B41))</f>
        <v/>
      </c>
      <c r="H41" s="9"/>
    </row>
    <row r="42" spans="1:8" ht="15.75" thickBot="1">
      <c r="A42" s="8"/>
      <c r="B42" s="58"/>
      <c r="C42" s="56"/>
      <c r="D42" s="56"/>
      <c r="E42" s="56"/>
      <c r="F42" s="56"/>
      <c r="G42" s="57"/>
      <c r="H42" s="9"/>
    </row>
    <row r="43" spans="1:8">
      <c r="A43" s="8"/>
      <c r="B43" s="8"/>
      <c r="C43" s="8"/>
      <c r="D43" s="8"/>
      <c r="E43" s="8"/>
      <c r="F43" s="8"/>
      <c r="G43" s="8"/>
      <c r="H43" s="9"/>
    </row>
    <row r="46" spans="1:8">
      <c r="C46" s="32"/>
      <c r="D46" s="33"/>
    </row>
    <row r="47" spans="1:8">
      <c r="C47" s="34"/>
    </row>
  </sheetData>
  <sheetProtection password="A5D5" sheet="1" objects="1" scenarios="1"/>
  <mergeCells count="21">
    <mergeCell ref="B19:B20"/>
    <mergeCell ref="C19:G20"/>
    <mergeCell ref="B2:G2"/>
    <mergeCell ref="B3:G3"/>
    <mergeCell ref="B4:G4"/>
    <mergeCell ref="B6:G6"/>
    <mergeCell ref="B7:G7"/>
    <mergeCell ref="B9:G9"/>
    <mergeCell ref="C13:D13"/>
    <mergeCell ref="E13:F13"/>
    <mergeCell ref="C14:F14"/>
    <mergeCell ref="C15:F15"/>
    <mergeCell ref="D17:F18"/>
    <mergeCell ref="B35:G35"/>
    <mergeCell ref="B39:G39"/>
    <mergeCell ref="F21:G21"/>
    <mergeCell ref="G23:G24"/>
    <mergeCell ref="B27:G27"/>
    <mergeCell ref="B31:G31"/>
    <mergeCell ref="B32:C32"/>
    <mergeCell ref="B33:C3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I47"/>
  <sheetViews>
    <sheetView workbookViewId="0">
      <selection activeCell="C12" sqref="C12"/>
    </sheetView>
  </sheetViews>
  <sheetFormatPr defaultColWidth="26.140625" defaultRowHeight="15"/>
  <cols>
    <col min="1" max="1" width="3.42578125" style="10" customWidth="1"/>
    <col min="2" max="2" width="35" style="10" customWidth="1"/>
    <col min="3" max="3" width="25" style="10" customWidth="1"/>
    <col min="4" max="4" width="25.28515625" style="10" customWidth="1"/>
    <col min="5" max="6" width="24.85546875" style="10" customWidth="1"/>
    <col min="7" max="7" width="24.42578125" style="10" customWidth="1"/>
    <col min="8" max="8" width="5" style="10" customWidth="1"/>
    <col min="9" max="16384" width="26.140625" style="10"/>
  </cols>
  <sheetData>
    <row r="1" spans="1:8">
      <c r="A1" s="2"/>
      <c r="B1" s="2"/>
      <c r="C1" s="2"/>
      <c r="D1" s="2"/>
      <c r="E1" s="2"/>
      <c r="F1" s="2"/>
      <c r="G1" s="2"/>
      <c r="H1" s="2"/>
    </row>
    <row r="2" spans="1:8" ht="18">
      <c r="A2" s="2"/>
      <c r="B2" s="221" t="s">
        <v>39</v>
      </c>
      <c r="C2" s="221"/>
      <c r="D2" s="221"/>
      <c r="E2" s="221"/>
      <c r="F2" s="221"/>
      <c r="G2" s="221"/>
      <c r="H2" s="2"/>
    </row>
    <row r="3" spans="1:8" ht="20.25">
      <c r="A3" s="2"/>
      <c r="B3" s="222" t="s">
        <v>40</v>
      </c>
      <c r="C3" s="222"/>
      <c r="D3" s="222"/>
      <c r="E3" s="222"/>
      <c r="F3" s="222"/>
      <c r="G3" s="222"/>
      <c r="H3" s="2"/>
    </row>
    <row r="4" spans="1:8" ht="18">
      <c r="A4" s="2"/>
      <c r="B4" s="221" t="s">
        <v>41</v>
      </c>
      <c r="C4" s="221"/>
      <c r="D4" s="221"/>
      <c r="E4" s="221"/>
      <c r="F4" s="221"/>
      <c r="G4" s="221"/>
      <c r="H4" s="2"/>
    </row>
    <row r="5" spans="1:8">
      <c r="A5" s="2"/>
      <c r="B5" s="2"/>
      <c r="C5" s="2"/>
      <c r="D5" s="2"/>
      <c r="E5" s="2"/>
      <c r="F5" s="2"/>
      <c r="G5" s="2"/>
      <c r="H5" s="2"/>
    </row>
    <row r="6" spans="1:8" ht="20.25">
      <c r="A6" s="2"/>
      <c r="B6" s="223" t="s">
        <v>42</v>
      </c>
      <c r="C6" s="223"/>
      <c r="D6" s="223"/>
      <c r="E6" s="223"/>
      <c r="F6" s="223"/>
      <c r="G6" s="223"/>
      <c r="H6" s="2"/>
    </row>
    <row r="7" spans="1:8">
      <c r="A7" s="2"/>
      <c r="B7" s="224" t="s">
        <v>201</v>
      </c>
      <c r="C7" s="224"/>
      <c r="D7" s="224"/>
      <c r="E7" s="224"/>
      <c r="F7" s="224"/>
      <c r="G7" s="224"/>
      <c r="H7" s="2"/>
    </row>
    <row r="8" spans="1:8">
      <c r="A8" s="3"/>
      <c r="B8" s="3"/>
      <c r="C8" s="3"/>
      <c r="D8" s="3"/>
      <c r="E8" s="3"/>
      <c r="F8" s="3"/>
      <c r="G8" s="3"/>
      <c r="H8" s="3"/>
    </row>
    <row r="9" spans="1:8" ht="18">
      <c r="A9" s="5"/>
      <c r="B9" s="338" t="s">
        <v>84</v>
      </c>
      <c r="C9" s="338"/>
      <c r="D9" s="338"/>
      <c r="E9" s="338"/>
      <c r="F9" s="338"/>
      <c r="G9" s="338"/>
      <c r="H9" s="5"/>
    </row>
    <row r="10" spans="1:8" ht="15.75" thickBot="1">
      <c r="A10" s="8"/>
      <c r="B10" s="8"/>
      <c r="C10" s="8"/>
      <c r="D10" s="8"/>
      <c r="E10" s="8"/>
      <c r="F10" s="8"/>
      <c r="G10" s="8"/>
      <c r="H10" s="8"/>
    </row>
    <row r="11" spans="1:8">
      <c r="A11" s="8"/>
      <c r="B11" s="59"/>
      <c r="C11" s="60"/>
      <c r="D11" s="60"/>
      <c r="E11" s="60"/>
      <c r="F11" s="60"/>
      <c r="G11" s="61"/>
      <c r="H11" s="9"/>
    </row>
    <row r="12" spans="1:8" ht="16.5">
      <c r="A12" s="8"/>
      <c r="B12" s="62" t="s">
        <v>49</v>
      </c>
      <c r="C12" s="175"/>
      <c r="D12" s="176"/>
      <c r="E12" s="176"/>
      <c r="F12" s="176"/>
      <c r="G12" s="177"/>
      <c r="H12" s="9"/>
    </row>
    <row r="13" spans="1:8" ht="16.5">
      <c r="A13" s="8"/>
      <c r="B13" s="62" t="s">
        <v>8</v>
      </c>
      <c r="C13" s="353"/>
      <c r="D13" s="353"/>
      <c r="E13" s="357"/>
      <c r="F13" s="357"/>
      <c r="G13" s="178"/>
      <c r="H13" s="9"/>
    </row>
    <row r="14" spans="1:8" ht="16.5">
      <c r="A14" s="8"/>
      <c r="B14" s="92" t="s">
        <v>50</v>
      </c>
      <c r="C14" s="353"/>
      <c r="D14" s="353"/>
      <c r="E14" s="353"/>
      <c r="F14" s="353"/>
      <c r="G14" s="178"/>
      <c r="H14" s="9"/>
    </row>
    <row r="15" spans="1:8" ht="16.5">
      <c r="A15" s="8"/>
      <c r="B15" s="62" t="s">
        <v>6</v>
      </c>
      <c r="C15" s="353"/>
      <c r="D15" s="353"/>
      <c r="E15" s="353"/>
      <c r="F15" s="353"/>
      <c r="G15" s="178"/>
      <c r="H15" s="9"/>
    </row>
    <row r="16" spans="1:8" ht="16.5">
      <c r="A16" s="8"/>
      <c r="B16" s="62" t="s">
        <v>29</v>
      </c>
      <c r="C16" s="151"/>
      <c r="D16" s="152"/>
      <c r="E16" s="152"/>
      <c r="F16" s="152"/>
      <c r="G16" s="178"/>
      <c r="H16" s="9"/>
    </row>
    <row r="17" spans="1:9" ht="16.5">
      <c r="A17" s="8"/>
      <c r="B17" s="62" t="s">
        <v>7</v>
      </c>
      <c r="C17" s="179"/>
      <c r="D17" s="356"/>
      <c r="E17" s="356"/>
      <c r="F17" s="356"/>
      <c r="G17" s="178"/>
      <c r="H17" s="9"/>
    </row>
    <row r="18" spans="1:9" ht="16.5">
      <c r="A18" s="8"/>
      <c r="B18" s="62" t="s">
        <v>9</v>
      </c>
      <c r="C18" s="180"/>
      <c r="D18" s="356"/>
      <c r="E18" s="356"/>
      <c r="F18" s="356"/>
      <c r="G18" s="178"/>
      <c r="H18" s="9"/>
    </row>
    <row r="19" spans="1:9" ht="60" customHeight="1">
      <c r="A19" s="8"/>
      <c r="B19" s="351" t="s">
        <v>47</v>
      </c>
      <c r="C19" s="339"/>
      <c r="D19" s="340"/>
      <c r="E19" s="340"/>
      <c r="F19" s="340"/>
      <c r="G19" s="341"/>
      <c r="H19" s="9"/>
    </row>
    <row r="20" spans="1:9" ht="60" customHeight="1" thickBot="1">
      <c r="A20" s="8"/>
      <c r="B20" s="352"/>
      <c r="C20" s="342"/>
      <c r="D20" s="343"/>
      <c r="E20" s="343"/>
      <c r="F20" s="343"/>
      <c r="G20" s="344"/>
      <c r="H20" s="9"/>
    </row>
    <row r="21" spans="1:9" ht="24.75" customHeight="1" thickBot="1">
      <c r="A21" s="8"/>
      <c r="B21" s="70" t="s">
        <v>17</v>
      </c>
      <c r="C21" s="93"/>
      <c r="D21" s="93"/>
      <c r="E21" s="93"/>
      <c r="F21" s="354"/>
      <c r="G21" s="355"/>
      <c r="H21" s="9"/>
      <c r="I21" s="11"/>
    </row>
    <row r="22" spans="1:9" ht="38.25">
      <c r="A22" s="8"/>
      <c r="B22" s="12" t="s">
        <v>1</v>
      </c>
      <c r="C22" s="13" t="s">
        <v>2</v>
      </c>
      <c r="D22" s="13" t="s">
        <v>14</v>
      </c>
      <c r="E22" s="13" t="s">
        <v>30</v>
      </c>
      <c r="F22" s="13" t="s">
        <v>15</v>
      </c>
      <c r="G22" s="14" t="s">
        <v>16</v>
      </c>
      <c r="H22" s="9"/>
    </row>
    <row r="23" spans="1:9">
      <c r="A23" s="8"/>
      <c r="B23" s="15" t="s">
        <v>25</v>
      </c>
      <c r="C23" s="35"/>
      <c r="D23" s="35"/>
      <c r="E23" s="16"/>
      <c r="F23" s="35"/>
      <c r="G23" s="358"/>
      <c r="H23" s="9"/>
    </row>
    <row r="24" spans="1:9" ht="15.75" thickBot="1">
      <c r="A24" s="8"/>
      <c r="B24" s="17" t="s">
        <v>0</v>
      </c>
      <c r="C24" s="36"/>
      <c r="D24" s="18"/>
      <c r="E24" s="36"/>
      <c r="F24" s="19"/>
      <c r="G24" s="359"/>
      <c r="H24" s="9"/>
    </row>
    <row r="25" spans="1:9" ht="15.75" thickBot="1">
      <c r="A25" s="8"/>
      <c r="B25" s="20"/>
      <c r="C25" s="21">
        <f>(SUM(C23:C24))</f>
        <v>0</v>
      </c>
      <c r="D25" s="22">
        <f>(D23)</f>
        <v>0</v>
      </c>
      <c r="E25" s="181">
        <f>(E24)</f>
        <v>0</v>
      </c>
      <c r="F25" s="181">
        <f>(F23)</f>
        <v>0</v>
      </c>
      <c r="G25" s="182">
        <f>(D25+E25+F25)</f>
        <v>0</v>
      </c>
      <c r="H25" s="9"/>
    </row>
    <row r="26" spans="1:9" ht="15.75" thickBot="1">
      <c r="A26" s="8"/>
      <c r="B26" s="42"/>
      <c r="C26" s="43"/>
      <c r="D26" s="44"/>
      <c r="E26" s="45"/>
      <c r="F26" s="45"/>
      <c r="G26" s="46"/>
      <c r="H26" s="9"/>
    </row>
    <row r="27" spans="1:9" ht="24" customHeight="1" thickBot="1">
      <c r="A27" s="8"/>
      <c r="B27" s="336" t="s">
        <v>22</v>
      </c>
      <c r="C27" s="333"/>
      <c r="D27" s="333"/>
      <c r="E27" s="333"/>
      <c r="F27" s="333"/>
      <c r="G27" s="337"/>
      <c r="H27" s="9"/>
      <c r="I27" s="24"/>
    </row>
    <row r="28" spans="1:9" ht="25.5">
      <c r="A28" s="8"/>
      <c r="B28" s="25" t="s">
        <v>26</v>
      </c>
      <c r="C28" s="26" t="s">
        <v>21</v>
      </c>
      <c r="D28" s="26" t="s">
        <v>20</v>
      </c>
      <c r="E28" s="27" t="s">
        <v>34</v>
      </c>
      <c r="F28" s="48"/>
      <c r="G28" s="49"/>
      <c r="H28" s="9"/>
      <c r="I28" s="24"/>
    </row>
    <row r="29" spans="1:9" ht="15.75" thickBot="1">
      <c r="A29" s="8"/>
      <c r="B29" s="37"/>
      <c r="C29" s="36"/>
      <c r="D29" s="36"/>
      <c r="E29" s="172">
        <f>SUM(B29:D29)</f>
        <v>0</v>
      </c>
      <c r="F29" s="48"/>
      <c r="G29" s="49"/>
      <c r="H29" s="9"/>
      <c r="I29" s="24"/>
    </row>
    <row r="30" spans="1:9" s="28" customFormat="1" ht="15.75" thickBot="1">
      <c r="A30" s="8"/>
      <c r="B30" s="47"/>
      <c r="C30" s="43"/>
      <c r="D30" s="43"/>
      <c r="E30" s="48"/>
      <c r="F30" s="48"/>
      <c r="G30" s="49"/>
      <c r="H30" s="9"/>
      <c r="I30" s="23"/>
    </row>
    <row r="31" spans="1:9" ht="24" customHeight="1" thickBot="1">
      <c r="A31" s="8"/>
      <c r="B31" s="336" t="s">
        <v>45</v>
      </c>
      <c r="C31" s="333"/>
      <c r="D31" s="333"/>
      <c r="E31" s="333"/>
      <c r="F31" s="333"/>
      <c r="G31" s="337"/>
      <c r="H31" s="9"/>
    </row>
    <row r="32" spans="1:9" ht="28.5" customHeight="1" thickBot="1">
      <c r="A32" s="8"/>
      <c r="B32" s="347" t="s">
        <v>23</v>
      </c>
      <c r="C32" s="348"/>
      <c r="D32" s="53"/>
      <c r="E32" s="53"/>
      <c r="F32" s="53"/>
      <c r="G32" s="52"/>
      <c r="H32" s="9"/>
    </row>
    <row r="33" spans="1:8" ht="15.75" thickBot="1">
      <c r="A33" s="8"/>
      <c r="B33" s="360"/>
      <c r="C33" s="361"/>
      <c r="D33" s="53"/>
      <c r="E33" s="53"/>
      <c r="F33" s="53"/>
      <c r="G33" s="52"/>
      <c r="H33" s="9"/>
    </row>
    <row r="34" spans="1:8" s="28" customFormat="1" ht="15.75" thickBot="1">
      <c r="A34" s="8"/>
      <c r="B34" s="47"/>
      <c r="C34" s="50"/>
      <c r="D34" s="50"/>
      <c r="E34" s="51"/>
      <c r="F34" s="51"/>
      <c r="G34" s="52"/>
      <c r="H34" s="9"/>
    </row>
    <row r="35" spans="1:8" ht="18.75" thickBot="1">
      <c r="A35" s="8"/>
      <c r="B35" s="336" t="s">
        <v>46</v>
      </c>
      <c r="C35" s="333"/>
      <c r="D35" s="333"/>
      <c r="E35" s="333"/>
      <c r="F35" s="333"/>
      <c r="G35" s="337"/>
      <c r="H35" s="9"/>
    </row>
    <row r="36" spans="1:8" ht="25.5">
      <c r="A36" s="8"/>
      <c r="B36" s="64" t="s">
        <v>27</v>
      </c>
      <c r="C36" s="65" t="s">
        <v>10</v>
      </c>
      <c r="D36" s="65" t="s">
        <v>31</v>
      </c>
      <c r="E36" s="66" t="s">
        <v>32</v>
      </c>
      <c r="F36" s="53"/>
      <c r="G36" s="52"/>
      <c r="H36" s="9"/>
    </row>
    <row r="37" spans="1:8" ht="15.75" thickBot="1">
      <c r="A37" s="8"/>
      <c r="B37" s="29">
        <f>(E25)</f>
        <v>0</v>
      </c>
      <c r="C37" s="30">
        <f>B33</f>
        <v>0</v>
      </c>
      <c r="D37" s="36"/>
      <c r="E37" s="31">
        <f>(SUM(B37:D37))</f>
        <v>0</v>
      </c>
      <c r="F37" s="53"/>
      <c r="G37" s="52"/>
      <c r="H37" s="9"/>
    </row>
    <row r="38" spans="1:8" s="28" customFormat="1" ht="15.75" thickBot="1">
      <c r="A38" s="8"/>
      <c r="B38" s="54"/>
      <c r="C38" s="45"/>
      <c r="D38" s="45"/>
      <c r="E38" s="55"/>
      <c r="F38" s="53"/>
      <c r="G38" s="52"/>
      <c r="H38" s="9"/>
    </row>
    <row r="39" spans="1:8" ht="18.75" thickBot="1">
      <c r="A39" s="8"/>
      <c r="B39" s="332" t="s">
        <v>18</v>
      </c>
      <c r="C39" s="333"/>
      <c r="D39" s="334"/>
      <c r="E39" s="334"/>
      <c r="F39" s="334"/>
      <c r="G39" s="335"/>
      <c r="H39" s="9"/>
    </row>
    <row r="40" spans="1:8" ht="51">
      <c r="A40" s="8"/>
      <c r="B40" s="67" t="s">
        <v>33</v>
      </c>
      <c r="C40" s="68" t="s">
        <v>32</v>
      </c>
      <c r="D40" s="67" t="s">
        <v>38</v>
      </c>
      <c r="E40" s="89" t="s">
        <v>79</v>
      </c>
      <c r="F40" s="67" t="s">
        <v>37</v>
      </c>
      <c r="G40" s="89" t="s">
        <v>80</v>
      </c>
      <c r="H40" s="9"/>
    </row>
    <row r="41" spans="1:8" ht="15.75" thickBot="1">
      <c r="A41" s="8"/>
      <c r="B41" s="79">
        <f>(G25-E29)</f>
        <v>0</v>
      </c>
      <c r="C41" s="80">
        <f>E37</f>
        <v>0</v>
      </c>
      <c r="D41" s="81">
        <f>IF(B41-C41&lt;=0,B41-C41,"")</f>
        <v>0</v>
      </c>
      <c r="E41" s="90" t="str">
        <f>IF(D41="","",IF(B41=0,"",D41/B41))</f>
        <v/>
      </c>
      <c r="F41" s="82" t="str">
        <f>IF(B41-C41&gt;0,B41-C41,"")</f>
        <v/>
      </c>
      <c r="G41" s="91" t="str">
        <f>IF(F41="","",IF(B41=0,"",F41/B41))</f>
        <v/>
      </c>
      <c r="H41" s="9"/>
    </row>
    <row r="42" spans="1:8" ht="15.75" thickBot="1">
      <c r="A42" s="8"/>
      <c r="B42" s="58"/>
      <c r="C42" s="56"/>
      <c r="D42" s="56"/>
      <c r="E42" s="56"/>
      <c r="F42" s="56"/>
      <c r="G42" s="57"/>
      <c r="H42" s="9"/>
    </row>
    <row r="43" spans="1:8">
      <c r="A43" s="8"/>
      <c r="B43" s="8"/>
      <c r="C43" s="8"/>
      <c r="D43" s="8"/>
      <c r="E43" s="8"/>
      <c r="F43" s="8"/>
      <c r="G43" s="8"/>
      <c r="H43" s="9"/>
    </row>
    <row r="46" spans="1:8">
      <c r="C46" s="32"/>
      <c r="D46" s="33"/>
    </row>
    <row r="47" spans="1:8">
      <c r="C47" s="34"/>
    </row>
  </sheetData>
  <sheetProtection password="A5D5" sheet="1" objects="1" scenarios="1"/>
  <mergeCells count="21">
    <mergeCell ref="B19:B20"/>
    <mergeCell ref="C19:G20"/>
    <mergeCell ref="B2:G2"/>
    <mergeCell ref="B3:G3"/>
    <mergeCell ref="B4:G4"/>
    <mergeCell ref="B6:G6"/>
    <mergeCell ref="B7:G7"/>
    <mergeCell ref="B9:G9"/>
    <mergeCell ref="C13:D13"/>
    <mergeCell ref="E13:F13"/>
    <mergeCell ref="C14:F14"/>
    <mergeCell ref="C15:F15"/>
    <mergeCell ref="D17:F18"/>
    <mergeCell ref="B35:G35"/>
    <mergeCell ref="B39:G39"/>
    <mergeCell ref="F21:G21"/>
    <mergeCell ref="G23:G24"/>
    <mergeCell ref="B27:G27"/>
    <mergeCell ref="B31:G31"/>
    <mergeCell ref="B32:C32"/>
    <mergeCell ref="B33:C3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G45"/>
  <sheetViews>
    <sheetView tabSelected="1" workbookViewId="0">
      <selection activeCell="C13" sqref="C13"/>
    </sheetView>
  </sheetViews>
  <sheetFormatPr defaultColWidth="40.5703125" defaultRowHeight="15"/>
  <cols>
    <col min="1" max="1" width="3.7109375" customWidth="1"/>
    <col min="2" max="2" width="17.140625" customWidth="1"/>
    <col min="3" max="3" width="38.140625" customWidth="1"/>
    <col min="4" max="4" width="40.140625" customWidth="1"/>
    <col min="5" max="5" width="47" customWidth="1"/>
    <col min="6" max="6" width="44.7109375" customWidth="1"/>
    <col min="7" max="7" width="5.85546875" customWidth="1"/>
  </cols>
  <sheetData>
    <row r="1" spans="1:7">
      <c r="A1" s="2"/>
      <c r="B1" s="2"/>
      <c r="C1" s="2"/>
      <c r="D1" s="2"/>
      <c r="E1" s="2"/>
      <c r="F1" s="2"/>
      <c r="G1" s="2"/>
    </row>
    <row r="2" spans="1:7" ht="18">
      <c r="A2" s="2"/>
      <c r="B2" s="221" t="s">
        <v>39</v>
      </c>
      <c r="C2" s="221"/>
      <c r="D2" s="221"/>
      <c r="E2" s="221"/>
      <c r="F2" s="221"/>
      <c r="G2" s="221"/>
    </row>
    <row r="3" spans="1:7" ht="20.25">
      <c r="A3" s="2"/>
      <c r="B3" s="222" t="s">
        <v>40</v>
      </c>
      <c r="C3" s="222"/>
      <c r="D3" s="222"/>
      <c r="E3" s="222"/>
      <c r="F3" s="222"/>
      <c r="G3" s="222"/>
    </row>
    <row r="4" spans="1:7" ht="18">
      <c r="A4" s="2"/>
      <c r="B4" s="221" t="s">
        <v>41</v>
      </c>
      <c r="C4" s="221"/>
      <c r="D4" s="221"/>
      <c r="E4" s="221"/>
      <c r="F4" s="221"/>
      <c r="G4" s="221"/>
    </row>
    <row r="5" spans="1:7">
      <c r="A5" s="2"/>
      <c r="B5" s="2"/>
      <c r="C5" s="2"/>
      <c r="D5" s="2"/>
      <c r="E5" s="2"/>
      <c r="F5" s="2"/>
      <c r="G5" s="2"/>
    </row>
    <row r="6" spans="1:7" ht="20.25">
      <c r="A6" s="2"/>
      <c r="B6" s="223" t="s">
        <v>42</v>
      </c>
      <c r="C6" s="223"/>
      <c r="D6" s="223"/>
      <c r="E6" s="223"/>
      <c r="F6" s="223"/>
      <c r="G6" s="223"/>
    </row>
    <row r="7" spans="1:7">
      <c r="A7" s="2"/>
      <c r="B7" s="224" t="s">
        <v>201</v>
      </c>
      <c r="C7" s="224"/>
      <c r="D7" s="224"/>
      <c r="E7" s="224"/>
      <c r="F7" s="224"/>
      <c r="G7" s="224"/>
    </row>
    <row r="8" spans="1:7">
      <c r="A8" s="3"/>
      <c r="B8" s="3"/>
      <c r="C8" s="3"/>
      <c r="D8" s="3"/>
      <c r="E8" s="3"/>
      <c r="F8" s="3"/>
      <c r="G8" s="3"/>
    </row>
    <row r="9" spans="1:7" ht="18">
      <c r="A9" s="5"/>
      <c r="B9" s="4" t="s">
        <v>48</v>
      </c>
      <c r="C9" s="5"/>
      <c r="D9" s="5"/>
      <c r="E9" s="2"/>
      <c r="F9" s="6"/>
      <c r="G9" s="6"/>
    </row>
    <row r="10" spans="1:7" ht="15.75" thickBot="1">
      <c r="A10" s="8"/>
      <c r="B10" s="8"/>
      <c r="C10" s="8"/>
      <c r="D10" s="8"/>
      <c r="E10" s="8"/>
      <c r="F10" s="8"/>
      <c r="G10" s="8"/>
    </row>
    <row r="11" spans="1:7" ht="18">
      <c r="A11" s="8"/>
      <c r="B11" s="362" t="s">
        <v>36</v>
      </c>
      <c r="C11" s="363"/>
      <c r="D11" s="363"/>
      <c r="E11" s="363"/>
      <c r="F11" s="364"/>
      <c r="G11" s="8"/>
    </row>
    <row r="12" spans="1:7" ht="38.25">
      <c r="A12" s="8"/>
      <c r="B12" s="71"/>
      <c r="C12" s="76" t="s">
        <v>35</v>
      </c>
      <c r="D12" s="77" t="s">
        <v>28</v>
      </c>
      <c r="E12" s="77" t="s">
        <v>24</v>
      </c>
      <c r="F12" s="78" t="s">
        <v>51</v>
      </c>
      <c r="G12" s="8"/>
    </row>
    <row r="13" spans="1:7">
      <c r="A13" s="8"/>
      <c r="B13" s="72" t="s">
        <v>3</v>
      </c>
      <c r="C13" s="38">
        <f>'Est. Cost_Benefit (Building A)'!B41</f>
        <v>0</v>
      </c>
      <c r="D13" s="38">
        <f>'Est. Cost_Benefit (Building A)'!C41</f>
        <v>0</v>
      </c>
      <c r="E13" s="87">
        <f>'Est. Cost_Benefit (Building A)'!D41</f>
        <v>0</v>
      </c>
      <c r="F13" s="73" t="str">
        <f>'Est. Cost_Benefit (Building A)'!F41</f>
        <v/>
      </c>
      <c r="G13" s="8"/>
    </row>
    <row r="14" spans="1:7">
      <c r="A14" s="8"/>
      <c r="B14" s="72" t="s">
        <v>4</v>
      </c>
      <c r="C14" s="39">
        <f>'Est. Cost_Benefit (Building B)'!B41</f>
        <v>0</v>
      </c>
      <c r="D14" s="39">
        <f>'Est. Cost_Benefit (Building B)'!C41</f>
        <v>0</v>
      </c>
      <c r="E14" s="40">
        <f>'Est. Cost_Benefit (Building B)'!D41</f>
        <v>0</v>
      </c>
      <c r="F14" s="74" t="str">
        <f>'Est. Cost_Benefit (Building B)'!F41</f>
        <v/>
      </c>
      <c r="G14" s="8"/>
    </row>
    <row r="15" spans="1:7">
      <c r="A15" s="8"/>
      <c r="B15" s="72" t="s">
        <v>12</v>
      </c>
      <c r="C15" s="39">
        <f>'Est. Cost_Benefit (Building C)'!B41</f>
        <v>0</v>
      </c>
      <c r="D15" s="39">
        <f>'Est. Cost_Benefit (Building C)'!C41</f>
        <v>0</v>
      </c>
      <c r="E15" s="40">
        <f>'Est. Cost_Benefit (Building C)'!D41</f>
        <v>0</v>
      </c>
      <c r="F15" s="74" t="str">
        <f>'Est. Cost_Benefit (Building C)'!F41</f>
        <v/>
      </c>
      <c r="G15" s="8"/>
    </row>
    <row r="16" spans="1:7">
      <c r="A16" s="8"/>
      <c r="B16" s="72" t="s">
        <v>5</v>
      </c>
      <c r="C16" s="39">
        <f>'Est. Cost_Benefit (Building D)'!B41</f>
        <v>0</v>
      </c>
      <c r="D16" s="39">
        <f>'Est. Cost_Benefit (Building D)'!C41</f>
        <v>0</v>
      </c>
      <c r="E16" s="40">
        <f>'Est. Cost_Benefit (Building D)'!D41</f>
        <v>0</v>
      </c>
      <c r="F16" s="74" t="str">
        <f>'Est. Cost_Benefit (Building D)'!F41</f>
        <v/>
      </c>
      <c r="G16" s="8"/>
    </row>
    <row r="17" spans="1:7">
      <c r="A17" s="8"/>
      <c r="B17" s="72" t="s">
        <v>13</v>
      </c>
      <c r="C17" s="39">
        <f>'Est. Cost_Benefit (Building E)'!B41</f>
        <v>0</v>
      </c>
      <c r="D17" s="39">
        <f>'Est. Cost_Benefit (Building E)'!C41</f>
        <v>0</v>
      </c>
      <c r="E17" s="40">
        <f>'Est. Cost_Benefit (Building E)'!D41</f>
        <v>0</v>
      </c>
      <c r="F17" s="74" t="str">
        <f>'Est. Cost_Benefit (Building E)'!F41</f>
        <v/>
      </c>
      <c r="G17" s="8"/>
    </row>
    <row r="18" spans="1:7" ht="15.75" thickBot="1">
      <c r="A18" s="8"/>
      <c r="B18" s="75" t="s">
        <v>11</v>
      </c>
      <c r="C18" s="83">
        <f>(SUM(C13:C17))</f>
        <v>0</v>
      </c>
      <c r="D18" s="84">
        <f>(SUM(D13:D17))</f>
        <v>0</v>
      </c>
      <c r="E18" s="85">
        <f>(SUM(E13:E17))</f>
        <v>0</v>
      </c>
      <c r="F18" s="86">
        <f>SUM(F13:F17)</f>
        <v>0</v>
      </c>
      <c r="G18" s="8"/>
    </row>
    <row r="19" spans="1:7">
      <c r="A19" s="8"/>
      <c r="B19" s="41"/>
      <c r="C19" s="41"/>
      <c r="D19" s="41"/>
      <c r="E19" s="41"/>
      <c r="F19" s="41"/>
      <c r="G19" s="8"/>
    </row>
    <row r="20" spans="1:7">
      <c r="A20" s="8"/>
      <c r="B20" s="41"/>
      <c r="C20" s="41"/>
      <c r="D20" s="41"/>
      <c r="E20" s="41"/>
      <c r="F20" s="41"/>
      <c r="G20" s="8"/>
    </row>
    <row r="21" spans="1:7">
      <c r="A21" s="8"/>
      <c r="G21" s="8"/>
    </row>
    <row r="22" spans="1:7">
      <c r="A22" s="8"/>
      <c r="G22" s="8"/>
    </row>
    <row r="23" spans="1:7">
      <c r="A23" s="8"/>
      <c r="G23" s="8"/>
    </row>
    <row r="24" spans="1:7">
      <c r="A24" s="8"/>
      <c r="G24" s="8"/>
    </row>
    <row r="25" spans="1:7">
      <c r="A25" s="8"/>
      <c r="G25" s="8"/>
    </row>
    <row r="26" spans="1:7">
      <c r="A26" s="8"/>
      <c r="G26" s="8"/>
    </row>
    <row r="27" spans="1:7">
      <c r="A27" s="8"/>
      <c r="G27" s="8"/>
    </row>
    <row r="28" spans="1:7">
      <c r="A28" s="8"/>
      <c r="G28" s="8"/>
    </row>
    <row r="29" spans="1:7">
      <c r="A29" s="8"/>
      <c r="G29" s="8"/>
    </row>
    <row r="30" spans="1:7">
      <c r="A30" s="8"/>
      <c r="G30" s="8"/>
    </row>
    <row r="31" spans="1:7">
      <c r="A31" s="8"/>
      <c r="G31" s="8"/>
    </row>
    <row r="32" spans="1:7">
      <c r="A32" s="8"/>
      <c r="G32" s="8"/>
    </row>
    <row r="33" spans="1:7">
      <c r="A33" s="8"/>
      <c r="G33" s="8"/>
    </row>
    <row r="34" spans="1:7">
      <c r="A34" s="8"/>
      <c r="G34" s="8"/>
    </row>
    <row r="35" spans="1:7">
      <c r="A35" s="8"/>
      <c r="G35" s="8"/>
    </row>
    <row r="36" spans="1:7">
      <c r="A36" s="8"/>
      <c r="G36" s="8"/>
    </row>
    <row r="37" spans="1:7">
      <c r="A37" s="8"/>
      <c r="G37" s="8"/>
    </row>
    <row r="38" spans="1:7">
      <c r="A38" s="8"/>
      <c r="G38" s="8"/>
    </row>
    <row r="39" spans="1:7">
      <c r="A39" s="8"/>
      <c r="G39" s="8"/>
    </row>
    <row r="40" spans="1:7">
      <c r="A40" s="8"/>
      <c r="G40" s="8"/>
    </row>
    <row r="41" spans="1:7">
      <c r="A41" s="8"/>
      <c r="G41" s="8"/>
    </row>
    <row r="42" spans="1:7">
      <c r="A42" s="8"/>
      <c r="B42" s="8"/>
      <c r="C42" s="8"/>
      <c r="D42" s="8"/>
      <c r="E42" s="8"/>
      <c r="F42" s="8"/>
      <c r="G42" s="8"/>
    </row>
    <row r="43" spans="1:7">
      <c r="A43" s="41"/>
      <c r="B43" s="41"/>
      <c r="C43" s="41"/>
      <c r="D43" s="41"/>
      <c r="E43" s="41"/>
      <c r="F43" s="41"/>
      <c r="G43" s="41"/>
    </row>
    <row r="44" spans="1:7">
      <c r="A44" s="41"/>
      <c r="B44" s="41"/>
      <c r="C44" s="41"/>
      <c r="D44" s="41"/>
      <c r="E44" s="41"/>
      <c r="F44" s="41"/>
      <c r="G44" s="41"/>
    </row>
    <row r="45" spans="1:7">
      <c r="A45" s="41"/>
      <c r="B45" s="41"/>
      <c r="C45" s="41"/>
      <c r="D45" s="41"/>
      <c r="E45" s="41"/>
      <c r="F45" s="41"/>
      <c r="G45" s="41"/>
    </row>
  </sheetData>
  <sheetProtection password="A5D5" sheet="1" objects="1" scenarios="1"/>
  <mergeCells count="6">
    <mergeCell ref="B11:F11"/>
    <mergeCell ref="B2:G2"/>
    <mergeCell ref="B3:G3"/>
    <mergeCell ref="B4:G4"/>
    <mergeCell ref="B6:G6"/>
    <mergeCell ref="B7:G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dimension ref="A1:AB100"/>
  <sheetViews>
    <sheetView topLeftCell="A4" workbookViewId="0">
      <selection activeCell="B14" sqref="B14"/>
    </sheetView>
  </sheetViews>
  <sheetFormatPr defaultRowHeight="15"/>
  <cols>
    <col min="1" max="1" width="4.140625" customWidth="1"/>
    <col min="2" max="2" width="8.5703125" customWidth="1"/>
    <col min="3" max="3" width="11.85546875" customWidth="1"/>
    <col min="4" max="4" width="21.85546875" customWidth="1"/>
    <col min="5" max="5" width="16.7109375" customWidth="1"/>
    <col min="7" max="7" width="12.140625" customWidth="1"/>
    <col min="8" max="8" width="32" customWidth="1"/>
    <col min="9" max="9" width="10.42578125" customWidth="1"/>
    <col min="10" max="10" width="13.28515625" customWidth="1"/>
    <col min="11" max="12" width="14" customWidth="1"/>
    <col min="13" max="13" width="12.5703125" customWidth="1"/>
    <col min="14" max="14" width="12" customWidth="1"/>
    <col min="15" max="15" width="14.140625" customWidth="1"/>
    <col min="16" max="16" width="12" customWidth="1"/>
    <col min="17" max="17" width="13.140625" customWidth="1"/>
    <col min="18" max="18" width="13.5703125" customWidth="1"/>
    <col min="19" max="19" width="11" customWidth="1"/>
    <col min="20" max="20" width="11.85546875" customWidth="1"/>
    <col min="21" max="21" width="14.28515625" customWidth="1"/>
    <col min="23" max="23" width="19" customWidth="1"/>
    <col min="27" max="27" width="10.42578125" customWidth="1"/>
    <col min="28" max="28" width="9.140625" customWidth="1"/>
  </cols>
  <sheetData>
    <row r="1" spans="1:28">
      <c r="A1" s="2"/>
      <c r="B1" s="1"/>
      <c r="C1" s="1"/>
      <c r="D1" s="1"/>
      <c r="E1" s="1"/>
      <c r="F1" s="1"/>
      <c r="G1" s="1"/>
      <c r="H1" s="1"/>
      <c r="I1" s="2"/>
      <c r="J1" s="2"/>
      <c r="K1" s="2"/>
      <c r="L1" s="2"/>
      <c r="M1" s="2"/>
      <c r="N1" s="2"/>
      <c r="O1" s="2"/>
      <c r="P1" s="2"/>
      <c r="Q1" s="2"/>
      <c r="R1" s="2"/>
      <c r="S1" s="2"/>
      <c r="T1" s="2"/>
      <c r="U1" s="2"/>
      <c r="V1" s="2"/>
      <c r="W1" s="2"/>
      <c r="X1" s="2"/>
    </row>
    <row r="2" spans="1:28" ht="18">
      <c r="A2" s="2"/>
      <c r="B2" s="221" t="s">
        <v>39</v>
      </c>
      <c r="C2" s="221"/>
      <c r="D2" s="221"/>
      <c r="E2" s="221"/>
      <c r="F2" s="221"/>
      <c r="G2" s="221"/>
      <c r="H2" s="221"/>
      <c r="I2" s="221"/>
      <c r="J2" s="221"/>
      <c r="K2" s="221"/>
      <c r="L2" s="221"/>
      <c r="M2" s="221"/>
      <c r="N2" s="221"/>
      <c r="O2" s="221"/>
      <c r="P2" s="221"/>
      <c r="Q2" s="221"/>
      <c r="R2" s="221"/>
      <c r="S2" s="221"/>
      <c r="T2" s="2"/>
      <c r="U2" s="2"/>
      <c r="V2" s="2"/>
      <c r="W2" s="2"/>
      <c r="X2" s="2"/>
    </row>
    <row r="3" spans="1:28" ht="20.25">
      <c r="A3" s="2"/>
      <c r="B3" s="222" t="s">
        <v>40</v>
      </c>
      <c r="C3" s="222"/>
      <c r="D3" s="222"/>
      <c r="E3" s="222"/>
      <c r="F3" s="222"/>
      <c r="G3" s="222"/>
      <c r="H3" s="222"/>
      <c r="I3" s="222"/>
      <c r="J3" s="222"/>
      <c r="K3" s="222"/>
      <c r="L3" s="222"/>
      <c r="M3" s="222"/>
      <c r="N3" s="222"/>
      <c r="O3" s="222"/>
      <c r="P3" s="222"/>
      <c r="Q3" s="222"/>
      <c r="R3" s="222"/>
      <c r="S3" s="222"/>
      <c r="T3" s="2"/>
      <c r="U3" s="2"/>
      <c r="V3" s="2"/>
      <c r="W3" s="2"/>
      <c r="X3" s="2"/>
    </row>
    <row r="4" spans="1:28" ht="18">
      <c r="A4" s="2"/>
      <c r="B4" s="221" t="s">
        <v>41</v>
      </c>
      <c r="C4" s="221"/>
      <c r="D4" s="221"/>
      <c r="E4" s="221"/>
      <c r="F4" s="221"/>
      <c r="G4" s="221"/>
      <c r="H4" s="221"/>
      <c r="I4" s="221"/>
      <c r="J4" s="221"/>
      <c r="K4" s="221"/>
      <c r="L4" s="221"/>
      <c r="M4" s="221"/>
      <c r="N4" s="221"/>
      <c r="O4" s="221"/>
      <c r="P4" s="221"/>
      <c r="Q4" s="221"/>
      <c r="R4" s="221"/>
      <c r="S4" s="221"/>
      <c r="T4" s="2"/>
      <c r="U4" s="2"/>
      <c r="V4" s="2"/>
      <c r="W4" s="2"/>
      <c r="X4" s="2"/>
    </row>
    <row r="5" spans="1:28">
      <c r="A5" s="2"/>
      <c r="B5" s="2"/>
      <c r="C5" s="2"/>
      <c r="D5" s="2"/>
      <c r="E5" s="2"/>
      <c r="F5" s="2"/>
      <c r="G5" s="2"/>
      <c r="H5" s="2"/>
      <c r="I5" s="2"/>
      <c r="J5" s="2"/>
      <c r="K5" s="2"/>
      <c r="L5" s="2"/>
      <c r="M5" s="2"/>
      <c r="N5" s="2"/>
      <c r="O5" s="2"/>
      <c r="P5" s="2"/>
      <c r="Q5" s="2"/>
      <c r="R5" s="2"/>
      <c r="S5" s="2"/>
      <c r="T5" s="2"/>
      <c r="U5" s="2"/>
      <c r="V5" s="2"/>
      <c r="W5" s="2"/>
      <c r="X5" s="2"/>
    </row>
    <row r="6" spans="1:28" ht="20.25">
      <c r="A6" s="2"/>
      <c r="B6" s="223" t="s">
        <v>42</v>
      </c>
      <c r="C6" s="223"/>
      <c r="D6" s="223"/>
      <c r="E6" s="223"/>
      <c r="F6" s="223"/>
      <c r="G6" s="223"/>
      <c r="H6" s="223"/>
      <c r="I6" s="223"/>
      <c r="J6" s="223"/>
      <c r="K6" s="223"/>
      <c r="L6" s="223"/>
      <c r="M6" s="223"/>
      <c r="N6" s="223"/>
      <c r="O6" s="223"/>
      <c r="P6" s="223"/>
      <c r="Q6" s="223"/>
      <c r="R6" s="223"/>
      <c r="S6" s="223"/>
      <c r="T6" s="2"/>
      <c r="U6" s="2"/>
      <c r="V6" s="2"/>
      <c r="W6" s="2"/>
      <c r="X6" s="2"/>
    </row>
    <row r="7" spans="1:28">
      <c r="A7" s="2"/>
      <c r="B7" s="224" t="s">
        <v>201</v>
      </c>
      <c r="C7" s="224"/>
      <c r="D7" s="224"/>
      <c r="E7" s="224"/>
      <c r="F7" s="224"/>
      <c r="G7" s="224"/>
      <c r="H7" s="224"/>
      <c r="I7" s="224"/>
      <c r="J7" s="224"/>
      <c r="K7" s="224"/>
      <c r="L7" s="224"/>
      <c r="M7" s="224"/>
      <c r="N7" s="224"/>
      <c r="O7" s="224"/>
      <c r="P7" s="224"/>
      <c r="Q7" s="224"/>
      <c r="R7" s="224"/>
      <c r="S7" s="224"/>
      <c r="T7" s="2"/>
      <c r="U7" s="2"/>
      <c r="V7" s="2"/>
      <c r="W7" s="2"/>
      <c r="X7" s="2"/>
    </row>
    <row r="8" spans="1:28">
      <c r="A8" s="3"/>
      <c r="B8" s="3"/>
      <c r="C8" s="3"/>
      <c r="D8" s="3"/>
      <c r="E8" s="3"/>
      <c r="F8" s="3"/>
      <c r="G8" s="3"/>
      <c r="H8" s="3"/>
      <c r="I8" s="3"/>
      <c r="J8" s="3"/>
      <c r="K8" s="3"/>
      <c r="L8" s="3"/>
      <c r="M8" s="3"/>
      <c r="N8" s="3"/>
      <c r="O8" s="3"/>
      <c r="P8" s="3"/>
      <c r="Q8" s="3"/>
      <c r="R8" s="3"/>
      <c r="S8" s="3"/>
      <c r="T8" s="3"/>
      <c r="U8" s="3"/>
      <c r="V8" s="3"/>
      <c r="W8" s="3"/>
      <c r="X8" s="3"/>
    </row>
    <row r="9" spans="1:28" ht="18">
      <c r="A9" s="5"/>
      <c r="B9" s="136" t="s">
        <v>221</v>
      </c>
      <c r="C9" s="6"/>
      <c r="D9" s="6"/>
      <c r="E9" s="6"/>
      <c r="F9" s="6"/>
      <c r="G9" s="6"/>
      <c r="H9" s="6"/>
      <c r="I9" s="5"/>
      <c r="J9" s="5"/>
      <c r="K9" s="5"/>
      <c r="L9" s="5"/>
      <c r="M9" s="5"/>
      <c r="N9" s="5"/>
      <c r="O9" s="5"/>
      <c r="P9" s="5"/>
      <c r="Q9" s="5"/>
      <c r="R9" s="5"/>
      <c r="S9" s="5"/>
      <c r="T9" s="5"/>
      <c r="U9" s="5"/>
      <c r="V9" s="5"/>
      <c r="W9" s="5"/>
      <c r="X9" s="5"/>
    </row>
    <row r="10" spans="1:28">
      <c r="A10" s="8"/>
      <c r="B10" s="8"/>
      <c r="C10" s="8"/>
      <c r="D10" s="8"/>
      <c r="E10" s="8"/>
      <c r="F10" s="8"/>
      <c r="G10" s="8"/>
      <c r="H10" s="8"/>
      <c r="I10" s="8"/>
      <c r="J10" s="8"/>
      <c r="K10" s="8"/>
      <c r="L10" s="8"/>
      <c r="M10" s="8"/>
      <c r="N10" s="8"/>
      <c r="O10" s="8"/>
      <c r="P10" s="8"/>
      <c r="Q10" s="8"/>
      <c r="R10" s="8"/>
      <c r="S10" s="8"/>
      <c r="T10" s="8"/>
      <c r="U10" s="8"/>
      <c r="V10" s="8"/>
      <c r="W10" s="8"/>
      <c r="X10" s="8"/>
    </row>
    <row r="11" spans="1:28" s="133" customFormat="1" ht="12.75" customHeight="1" thickBot="1">
      <c r="A11" s="8"/>
      <c r="B11" s="8"/>
      <c r="C11" s="8"/>
      <c r="D11" s="8"/>
      <c r="E11" s="8"/>
      <c r="F11" s="8"/>
      <c r="G11" s="8"/>
      <c r="H11" s="8"/>
      <c r="I11" s="8"/>
      <c r="J11" s="8"/>
      <c r="K11" s="8"/>
      <c r="L11" s="8"/>
      <c r="M11" s="8"/>
      <c r="N11" s="8"/>
      <c r="O11" s="8"/>
      <c r="P11" s="8"/>
      <c r="Q11" s="8"/>
      <c r="R11" s="8"/>
      <c r="S11" s="8"/>
      <c r="T11" s="8"/>
      <c r="U11" s="8"/>
      <c r="V11" s="8"/>
      <c r="W11" s="8"/>
      <c r="X11" s="8"/>
    </row>
    <row r="12" spans="1:28" s="134" customFormat="1" ht="30.75" customHeight="1" thickBot="1">
      <c r="A12" s="8"/>
      <c r="B12" s="319" t="s">
        <v>202</v>
      </c>
      <c r="C12" s="320"/>
      <c r="D12" s="320"/>
      <c r="E12" s="320"/>
      <c r="F12" s="320"/>
      <c r="G12" s="321"/>
      <c r="H12" s="319" t="s">
        <v>203</v>
      </c>
      <c r="I12" s="320"/>
      <c r="J12" s="320"/>
      <c r="K12" s="320"/>
      <c r="L12" s="320"/>
      <c r="M12" s="320"/>
      <c r="N12" s="320"/>
      <c r="O12" s="320"/>
      <c r="P12" s="320"/>
      <c r="Q12" s="320"/>
      <c r="R12" s="320"/>
      <c r="S12" s="319" t="s">
        <v>204</v>
      </c>
      <c r="T12" s="320"/>
      <c r="U12" s="320"/>
      <c r="V12" s="320"/>
      <c r="W12" s="321"/>
      <c r="X12" s="8"/>
      <c r="Y12" s="135"/>
    </row>
    <row r="13" spans="1:28" ht="75" customHeight="1" thickBot="1">
      <c r="A13" s="8"/>
      <c r="B13" s="137" t="s">
        <v>205</v>
      </c>
      <c r="C13" s="137" t="s">
        <v>222</v>
      </c>
      <c r="D13" s="137" t="s">
        <v>206</v>
      </c>
      <c r="E13" s="137" t="s">
        <v>207</v>
      </c>
      <c r="F13" s="137" t="s">
        <v>215</v>
      </c>
      <c r="G13" s="138" t="s">
        <v>223</v>
      </c>
      <c r="H13" s="139" t="s">
        <v>208</v>
      </c>
      <c r="I13" s="140" t="s">
        <v>216</v>
      </c>
      <c r="J13" s="140" t="s">
        <v>209</v>
      </c>
      <c r="K13" s="140" t="s">
        <v>213</v>
      </c>
      <c r="L13" s="140" t="s">
        <v>210</v>
      </c>
      <c r="M13" s="140" t="s">
        <v>214</v>
      </c>
      <c r="N13" s="140" t="s">
        <v>210</v>
      </c>
      <c r="O13" s="140" t="s">
        <v>211</v>
      </c>
      <c r="P13" s="140" t="s">
        <v>224</v>
      </c>
      <c r="Q13" s="140" t="s">
        <v>217</v>
      </c>
      <c r="R13" s="140" t="s">
        <v>218</v>
      </c>
      <c r="S13" s="139" t="s">
        <v>219</v>
      </c>
      <c r="T13" s="140" t="s">
        <v>210</v>
      </c>
      <c r="U13" s="140" t="s">
        <v>211</v>
      </c>
      <c r="V13" s="140" t="s">
        <v>212</v>
      </c>
      <c r="W13" s="141" t="s">
        <v>220</v>
      </c>
      <c r="X13" s="8"/>
      <c r="AA13" s="137" t="s">
        <v>222</v>
      </c>
      <c r="AB13" s="138" t="s">
        <v>223</v>
      </c>
    </row>
    <row r="14" spans="1:28">
      <c r="A14" s="8"/>
      <c r="B14" s="187"/>
      <c r="C14" s="188"/>
      <c r="D14" s="188"/>
      <c r="E14" s="188"/>
      <c r="F14" s="188"/>
      <c r="G14" s="189"/>
      <c r="H14" s="187"/>
      <c r="I14" s="188"/>
      <c r="J14" s="188"/>
      <c r="K14" s="188"/>
      <c r="L14" s="188"/>
      <c r="M14" s="188"/>
      <c r="N14" s="188"/>
      <c r="O14" s="190"/>
      <c r="P14" s="191"/>
      <c r="Q14" s="191"/>
      <c r="R14" s="192"/>
      <c r="S14" s="193"/>
      <c r="T14" s="194"/>
      <c r="U14" s="195"/>
      <c r="V14" s="194"/>
      <c r="W14" s="196"/>
      <c r="X14" s="8"/>
      <c r="AA14" t="s">
        <v>225</v>
      </c>
      <c r="AB14" t="s">
        <v>229</v>
      </c>
    </row>
    <row r="15" spans="1:28">
      <c r="A15" s="8"/>
      <c r="B15" s="197"/>
      <c r="C15" s="198"/>
      <c r="D15" s="198"/>
      <c r="E15" s="198"/>
      <c r="F15" s="198"/>
      <c r="G15" s="199"/>
      <c r="H15" s="197"/>
      <c r="I15" s="198"/>
      <c r="J15" s="198"/>
      <c r="K15" s="198"/>
      <c r="L15" s="194"/>
      <c r="M15" s="198"/>
      <c r="N15" s="198"/>
      <c r="O15" s="198"/>
      <c r="P15" s="200"/>
      <c r="Q15" s="200"/>
      <c r="R15" s="201"/>
      <c r="S15" s="197"/>
      <c r="T15" s="194"/>
      <c r="U15" s="198"/>
      <c r="V15" s="198"/>
      <c r="W15" s="202"/>
      <c r="X15" s="8"/>
      <c r="AA15" t="s">
        <v>226</v>
      </c>
      <c r="AB15" t="s">
        <v>230</v>
      </c>
    </row>
    <row r="16" spans="1:28">
      <c r="A16" s="8"/>
      <c r="B16" s="197"/>
      <c r="C16" s="198"/>
      <c r="D16" s="198"/>
      <c r="E16" s="198"/>
      <c r="F16" s="198"/>
      <c r="G16" s="199"/>
      <c r="H16" s="197"/>
      <c r="I16" s="198"/>
      <c r="J16" s="198"/>
      <c r="K16" s="198"/>
      <c r="L16" s="194"/>
      <c r="M16" s="198"/>
      <c r="N16" s="198"/>
      <c r="O16" s="198"/>
      <c r="P16" s="200"/>
      <c r="Q16" s="200"/>
      <c r="R16" s="201"/>
      <c r="S16" s="197"/>
      <c r="T16" s="194"/>
      <c r="U16" s="198"/>
      <c r="V16" s="198"/>
      <c r="W16" s="202"/>
      <c r="X16" s="8"/>
      <c r="AA16" t="s">
        <v>227</v>
      </c>
      <c r="AB16" t="s">
        <v>231</v>
      </c>
    </row>
    <row r="17" spans="1:28">
      <c r="A17" s="8"/>
      <c r="B17" s="197"/>
      <c r="C17" s="198"/>
      <c r="D17" s="198"/>
      <c r="E17" s="198"/>
      <c r="F17" s="198"/>
      <c r="G17" s="199"/>
      <c r="H17" s="197"/>
      <c r="I17" s="198"/>
      <c r="J17" s="198"/>
      <c r="K17" s="198"/>
      <c r="L17" s="194"/>
      <c r="M17" s="198"/>
      <c r="N17" s="198"/>
      <c r="O17" s="198"/>
      <c r="P17" s="200"/>
      <c r="Q17" s="200"/>
      <c r="R17" s="201"/>
      <c r="S17" s="197"/>
      <c r="T17" s="194"/>
      <c r="U17" s="198"/>
      <c r="V17" s="198"/>
      <c r="W17" s="202"/>
      <c r="X17" s="8"/>
      <c r="AA17" t="s">
        <v>228</v>
      </c>
      <c r="AB17" t="s">
        <v>232</v>
      </c>
    </row>
    <row r="18" spans="1:28">
      <c r="A18" s="8"/>
      <c r="B18" s="197"/>
      <c r="C18" s="198"/>
      <c r="D18" s="198"/>
      <c r="E18" s="198"/>
      <c r="F18" s="198"/>
      <c r="G18" s="199"/>
      <c r="H18" s="197"/>
      <c r="I18" s="198"/>
      <c r="J18" s="198"/>
      <c r="K18" s="198"/>
      <c r="L18" s="194"/>
      <c r="M18" s="198"/>
      <c r="N18" s="198"/>
      <c r="O18" s="198"/>
      <c r="P18" s="200"/>
      <c r="Q18" s="200"/>
      <c r="R18" s="201"/>
      <c r="S18" s="197"/>
      <c r="T18" s="194"/>
      <c r="U18" s="198"/>
      <c r="V18" s="198"/>
      <c r="W18" s="202"/>
      <c r="X18" s="8"/>
      <c r="AB18" t="s">
        <v>233</v>
      </c>
    </row>
    <row r="19" spans="1:28">
      <c r="A19" s="8"/>
      <c r="B19" s="197"/>
      <c r="C19" s="198"/>
      <c r="D19" s="198"/>
      <c r="E19" s="198"/>
      <c r="F19" s="198"/>
      <c r="G19" s="199"/>
      <c r="H19" s="197"/>
      <c r="I19" s="198"/>
      <c r="J19" s="198"/>
      <c r="K19" s="198"/>
      <c r="L19" s="194"/>
      <c r="M19" s="198"/>
      <c r="N19" s="198"/>
      <c r="O19" s="198"/>
      <c r="P19" s="200"/>
      <c r="Q19" s="200"/>
      <c r="R19" s="201"/>
      <c r="S19" s="197"/>
      <c r="T19" s="194"/>
      <c r="U19" s="198"/>
      <c r="V19" s="198"/>
      <c r="W19" s="202"/>
      <c r="X19" s="8"/>
      <c r="AB19" t="s">
        <v>234</v>
      </c>
    </row>
    <row r="20" spans="1:28">
      <c r="A20" s="8"/>
      <c r="B20" s="197"/>
      <c r="C20" s="198"/>
      <c r="D20" s="198"/>
      <c r="E20" s="198"/>
      <c r="F20" s="198"/>
      <c r="G20" s="199"/>
      <c r="H20" s="197"/>
      <c r="I20" s="198"/>
      <c r="J20" s="198"/>
      <c r="K20" s="198"/>
      <c r="L20" s="194"/>
      <c r="M20" s="198"/>
      <c r="N20" s="198"/>
      <c r="O20" s="198"/>
      <c r="P20" s="200"/>
      <c r="Q20" s="200"/>
      <c r="R20" s="201"/>
      <c r="S20" s="197"/>
      <c r="T20" s="194"/>
      <c r="U20" s="198"/>
      <c r="V20" s="198"/>
      <c r="W20" s="202"/>
      <c r="X20" s="8"/>
      <c r="AB20" t="s">
        <v>235</v>
      </c>
    </row>
    <row r="21" spans="1:28">
      <c r="A21" s="8"/>
      <c r="B21" s="197"/>
      <c r="C21" s="198"/>
      <c r="D21" s="198"/>
      <c r="E21" s="198"/>
      <c r="F21" s="198"/>
      <c r="G21" s="199"/>
      <c r="H21" s="197"/>
      <c r="I21" s="198"/>
      <c r="J21" s="198"/>
      <c r="K21" s="198"/>
      <c r="L21" s="194"/>
      <c r="M21" s="198"/>
      <c r="N21" s="198"/>
      <c r="O21" s="198"/>
      <c r="P21" s="200"/>
      <c r="Q21" s="200"/>
      <c r="R21" s="201"/>
      <c r="S21" s="197"/>
      <c r="T21" s="194"/>
      <c r="U21" s="198"/>
      <c r="V21" s="198"/>
      <c r="W21" s="202"/>
      <c r="X21" s="8"/>
      <c r="AB21" t="s">
        <v>236</v>
      </c>
    </row>
    <row r="22" spans="1:28">
      <c r="A22" s="8"/>
      <c r="B22" s="197"/>
      <c r="C22" s="198"/>
      <c r="D22" s="198"/>
      <c r="E22" s="198"/>
      <c r="F22" s="198"/>
      <c r="G22" s="199"/>
      <c r="H22" s="197"/>
      <c r="I22" s="198"/>
      <c r="J22" s="198"/>
      <c r="K22" s="198"/>
      <c r="L22" s="194"/>
      <c r="M22" s="198"/>
      <c r="N22" s="198"/>
      <c r="O22" s="198"/>
      <c r="P22" s="200"/>
      <c r="Q22" s="200"/>
      <c r="R22" s="201"/>
      <c r="S22" s="197"/>
      <c r="T22" s="194"/>
      <c r="U22" s="198"/>
      <c r="V22" s="198"/>
      <c r="W22" s="202"/>
      <c r="X22" s="8"/>
      <c r="AB22" t="s">
        <v>238</v>
      </c>
    </row>
    <row r="23" spans="1:28">
      <c r="A23" s="8"/>
      <c r="B23" s="197"/>
      <c r="C23" s="198"/>
      <c r="D23" s="198"/>
      <c r="E23" s="198"/>
      <c r="F23" s="198"/>
      <c r="G23" s="199"/>
      <c r="H23" s="197"/>
      <c r="I23" s="198"/>
      <c r="J23" s="198"/>
      <c r="K23" s="198"/>
      <c r="L23" s="194"/>
      <c r="M23" s="198"/>
      <c r="N23" s="198"/>
      <c r="O23" s="198"/>
      <c r="P23" s="200"/>
      <c r="Q23" s="200"/>
      <c r="R23" s="201"/>
      <c r="S23" s="197"/>
      <c r="T23" s="194"/>
      <c r="U23" s="198"/>
      <c r="V23" s="198"/>
      <c r="W23" s="202"/>
      <c r="X23" s="8"/>
    </row>
    <row r="24" spans="1:28">
      <c r="A24" s="8"/>
      <c r="B24" s="197"/>
      <c r="C24" s="198"/>
      <c r="D24" s="198"/>
      <c r="E24" s="198"/>
      <c r="F24" s="198"/>
      <c r="G24" s="199"/>
      <c r="H24" s="197"/>
      <c r="I24" s="198"/>
      <c r="J24" s="198"/>
      <c r="K24" s="198"/>
      <c r="L24" s="194"/>
      <c r="M24" s="198"/>
      <c r="N24" s="198"/>
      <c r="O24" s="198"/>
      <c r="P24" s="200"/>
      <c r="Q24" s="200"/>
      <c r="R24" s="201"/>
      <c r="S24" s="197"/>
      <c r="T24" s="194"/>
      <c r="U24" s="198"/>
      <c r="V24" s="198"/>
      <c r="W24" s="202"/>
      <c r="X24" s="8"/>
    </row>
    <row r="25" spans="1:28">
      <c r="A25" s="8"/>
      <c r="B25" s="197"/>
      <c r="C25" s="198"/>
      <c r="D25" s="198"/>
      <c r="E25" s="198"/>
      <c r="F25" s="198"/>
      <c r="G25" s="199"/>
      <c r="H25" s="197"/>
      <c r="I25" s="198"/>
      <c r="J25" s="198"/>
      <c r="K25" s="198"/>
      <c r="L25" s="194"/>
      <c r="M25" s="198"/>
      <c r="N25" s="198"/>
      <c r="O25" s="198"/>
      <c r="P25" s="200"/>
      <c r="Q25" s="200"/>
      <c r="R25" s="201"/>
      <c r="S25" s="197"/>
      <c r="T25" s="194"/>
      <c r="U25" s="198"/>
      <c r="V25" s="198"/>
      <c r="W25" s="202"/>
      <c r="X25" s="8"/>
    </row>
    <row r="26" spans="1:28">
      <c r="A26" s="8"/>
      <c r="B26" s="197"/>
      <c r="C26" s="198"/>
      <c r="D26" s="198"/>
      <c r="E26" s="198"/>
      <c r="F26" s="198"/>
      <c r="G26" s="199"/>
      <c r="H26" s="197"/>
      <c r="I26" s="198"/>
      <c r="J26" s="198"/>
      <c r="K26" s="198"/>
      <c r="L26" s="194"/>
      <c r="M26" s="198"/>
      <c r="N26" s="198"/>
      <c r="O26" s="198"/>
      <c r="P26" s="200"/>
      <c r="Q26" s="200"/>
      <c r="R26" s="201"/>
      <c r="S26" s="197"/>
      <c r="T26" s="194"/>
      <c r="U26" s="198"/>
      <c r="V26" s="198"/>
      <c r="W26" s="202"/>
      <c r="X26" s="8"/>
    </row>
    <row r="27" spans="1:28">
      <c r="A27" s="8"/>
      <c r="B27" s="197"/>
      <c r="C27" s="198"/>
      <c r="D27" s="198"/>
      <c r="E27" s="198"/>
      <c r="F27" s="198"/>
      <c r="G27" s="199"/>
      <c r="H27" s="197"/>
      <c r="I27" s="198"/>
      <c r="J27" s="198"/>
      <c r="K27" s="198"/>
      <c r="L27" s="194"/>
      <c r="M27" s="198"/>
      <c r="N27" s="198"/>
      <c r="O27" s="198"/>
      <c r="P27" s="200"/>
      <c r="Q27" s="200"/>
      <c r="R27" s="201"/>
      <c r="S27" s="197"/>
      <c r="T27" s="194"/>
      <c r="U27" s="198"/>
      <c r="V27" s="198"/>
      <c r="W27" s="202"/>
      <c r="X27" s="8"/>
    </row>
    <row r="28" spans="1:28">
      <c r="A28" s="8"/>
      <c r="B28" s="197"/>
      <c r="C28" s="198"/>
      <c r="D28" s="198"/>
      <c r="E28" s="198"/>
      <c r="F28" s="198"/>
      <c r="G28" s="199"/>
      <c r="H28" s="197"/>
      <c r="I28" s="198"/>
      <c r="J28" s="198"/>
      <c r="K28" s="198"/>
      <c r="L28" s="194"/>
      <c r="M28" s="198"/>
      <c r="N28" s="198"/>
      <c r="O28" s="198"/>
      <c r="P28" s="200"/>
      <c r="Q28" s="200"/>
      <c r="R28" s="201"/>
      <c r="S28" s="197"/>
      <c r="T28" s="194"/>
      <c r="U28" s="198"/>
      <c r="V28" s="198"/>
      <c r="W28" s="202"/>
      <c r="X28" s="8"/>
    </row>
    <row r="29" spans="1:28">
      <c r="A29" s="8"/>
      <c r="B29" s="197"/>
      <c r="C29" s="198"/>
      <c r="D29" s="198"/>
      <c r="E29" s="198"/>
      <c r="F29" s="198"/>
      <c r="G29" s="199"/>
      <c r="H29" s="197"/>
      <c r="I29" s="198"/>
      <c r="J29" s="198"/>
      <c r="K29" s="198"/>
      <c r="L29" s="194"/>
      <c r="M29" s="198"/>
      <c r="N29" s="198"/>
      <c r="O29" s="198"/>
      <c r="P29" s="200"/>
      <c r="Q29" s="200"/>
      <c r="R29" s="201"/>
      <c r="S29" s="197"/>
      <c r="T29" s="194"/>
      <c r="U29" s="198"/>
      <c r="V29" s="198"/>
      <c r="W29" s="202"/>
      <c r="X29" s="8"/>
    </row>
    <row r="30" spans="1:28">
      <c r="A30" s="8"/>
      <c r="B30" s="197"/>
      <c r="C30" s="198"/>
      <c r="D30" s="198"/>
      <c r="E30" s="198"/>
      <c r="F30" s="198"/>
      <c r="G30" s="199"/>
      <c r="H30" s="197"/>
      <c r="I30" s="198"/>
      <c r="J30" s="198"/>
      <c r="K30" s="198"/>
      <c r="L30" s="194"/>
      <c r="M30" s="198"/>
      <c r="N30" s="198"/>
      <c r="O30" s="198"/>
      <c r="P30" s="200"/>
      <c r="Q30" s="200"/>
      <c r="R30" s="201"/>
      <c r="S30" s="197"/>
      <c r="T30" s="194"/>
      <c r="U30" s="198"/>
      <c r="V30" s="198"/>
      <c r="W30" s="202"/>
      <c r="X30" s="8"/>
    </row>
    <row r="31" spans="1:28">
      <c r="A31" s="8"/>
      <c r="B31" s="197"/>
      <c r="C31" s="198"/>
      <c r="D31" s="198"/>
      <c r="E31" s="198"/>
      <c r="F31" s="198"/>
      <c r="G31" s="199"/>
      <c r="H31" s="197"/>
      <c r="I31" s="198"/>
      <c r="J31" s="198"/>
      <c r="K31" s="198"/>
      <c r="L31" s="194"/>
      <c r="M31" s="198"/>
      <c r="N31" s="198"/>
      <c r="O31" s="198"/>
      <c r="P31" s="200"/>
      <c r="Q31" s="200"/>
      <c r="R31" s="201"/>
      <c r="S31" s="197"/>
      <c r="T31" s="194"/>
      <c r="U31" s="198"/>
      <c r="V31" s="198"/>
      <c r="W31" s="202"/>
      <c r="X31" s="8"/>
    </row>
    <row r="32" spans="1:28">
      <c r="A32" s="8"/>
      <c r="B32" s="197"/>
      <c r="C32" s="198"/>
      <c r="D32" s="198"/>
      <c r="E32" s="198"/>
      <c r="F32" s="198"/>
      <c r="G32" s="199"/>
      <c r="H32" s="197"/>
      <c r="I32" s="198"/>
      <c r="J32" s="198"/>
      <c r="K32" s="198"/>
      <c r="L32" s="194"/>
      <c r="M32" s="198"/>
      <c r="N32" s="198"/>
      <c r="O32" s="198"/>
      <c r="P32" s="200"/>
      <c r="Q32" s="200"/>
      <c r="R32" s="201"/>
      <c r="S32" s="197"/>
      <c r="T32" s="194"/>
      <c r="U32" s="198"/>
      <c r="V32" s="198"/>
      <c r="W32" s="202"/>
      <c r="X32" s="8"/>
    </row>
    <row r="33" spans="1:24">
      <c r="A33" s="8"/>
      <c r="B33" s="197"/>
      <c r="C33" s="198"/>
      <c r="D33" s="198"/>
      <c r="E33" s="198"/>
      <c r="F33" s="198"/>
      <c r="G33" s="199"/>
      <c r="H33" s="197"/>
      <c r="I33" s="198"/>
      <c r="J33" s="198"/>
      <c r="K33" s="198"/>
      <c r="L33" s="194"/>
      <c r="M33" s="198"/>
      <c r="N33" s="198"/>
      <c r="O33" s="198"/>
      <c r="P33" s="200"/>
      <c r="Q33" s="200"/>
      <c r="R33" s="201"/>
      <c r="S33" s="197"/>
      <c r="T33" s="194"/>
      <c r="U33" s="198"/>
      <c r="V33" s="198"/>
      <c r="W33" s="202"/>
      <c r="X33" s="8"/>
    </row>
    <row r="34" spans="1:24">
      <c r="A34" s="8"/>
      <c r="B34" s="197"/>
      <c r="C34" s="198"/>
      <c r="D34" s="198"/>
      <c r="E34" s="198"/>
      <c r="F34" s="198"/>
      <c r="G34" s="199"/>
      <c r="H34" s="197"/>
      <c r="I34" s="198"/>
      <c r="J34" s="198"/>
      <c r="K34" s="198"/>
      <c r="L34" s="194"/>
      <c r="M34" s="198"/>
      <c r="N34" s="198"/>
      <c r="O34" s="198"/>
      <c r="P34" s="200"/>
      <c r="Q34" s="200"/>
      <c r="R34" s="201"/>
      <c r="S34" s="197"/>
      <c r="T34" s="194"/>
      <c r="U34" s="198"/>
      <c r="V34" s="198"/>
      <c r="W34" s="202"/>
      <c r="X34" s="8"/>
    </row>
    <row r="35" spans="1:24">
      <c r="A35" s="8"/>
      <c r="B35" s="197"/>
      <c r="C35" s="198"/>
      <c r="D35" s="198"/>
      <c r="E35" s="198"/>
      <c r="F35" s="198"/>
      <c r="G35" s="199"/>
      <c r="H35" s="197"/>
      <c r="I35" s="198"/>
      <c r="J35" s="198"/>
      <c r="K35" s="198"/>
      <c r="L35" s="194"/>
      <c r="M35" s="198"/>
      <c r="N35" s="198"/>
      <c r="O35" s="198"/>
      <c r="P35" s="200"/>
      <c r="Q35" s="200"/>
      <c r="R35" s="201"/>
      <c r="S35" s="197"/>
      <c r="T35" s="194"/>
      <c r="U35" s="198"/>
      <c r="V35" s="198"/>
      <c r="W35" s="202"/>
      <c r="X35" s="8"/>
    </row>
    <row r="36" spans="1:24">
      <c r="A36" s="8"/>
      <c r="B36" s="197"/>
      <c r="C36" s="198"/>
      <c r="D36" s="198"/>
      <c r="E36" s="198"/>
      <c r="F36" s="198"/>
      <c r="G36" s="199"/>
      <c r="H36" s="197"/>
      <c r="I36" s="198"/>
      <c r="J36" s="198"/>
      <c r="K36" s="198"/>
      <c r="L36" s="194"/>
      <c r="M36" s="198"/>
      <c r="N36" s="198"/>
      <c r="O36" s="198"/>
      <c r="P36" s="200"/>
      <c r="Q36" s="200"/>
      <c r="R36" s="201"/>
      <c r="S36" s="197"/>
      <c r="T36" s="194"/>
      <c r="U36" s="198"/>
      <c r="V36" s="198"/>
      <c r="W36" s="202"/>
      <c r="X36" s="8"/>
    </row>
    <row r="37" spans="1:24">
      <c r="A37" s="8"/>
      <c r="B37" s="197"/>
      <c r="C37" s="198"/>
      <c r="D37" s="198"/>
      <c r="E37" s="198"/>
      <c r="F37" s="198"/>
      <c r="G37" s="199"/>
      <c r="H37" s="197"/>
      <c r="I37" s="198"/>
      <c r="J37" s="198"/>
      <c r="K37" s="198"/>
      <c r="L37" s="194"/>
      <c r="M37" s="198"/>
      <c r="N37" s="198"/>
      <c r="O37" s="198"/>
      <c r="P37" s="200"/>
      <c r="Q37" s="200"/>
      <c r="R37" s="201"/>
      <c r="S37" s="197"/>
      <c r="T37" s="194"/>
      <c r="U37" s="198"/>
      <c r="V37" s="198"/>
      <c r="W37" s="202"/>
      <c r="X37" s="8"/>
    </row>
    <row r="38" spans="1:24">
      <c r="A38" s="8"/>
      <c r="B38" s="197"/>
      <c r="C38" s="198"/>
      <c r="D38" s="198"/>
      <c r="E38" s="198"/>
      <c r="F38" s="198"/>
      <c r="G38" s="199"/>
      <c r="H38" s="197"/>
      <c r="I38" s="198"/>
      <c r="J38" s="198"/>
      <c r="K38" s="198"/>
      <c r="L38" s="194"/>
      <c r="M38" s="198"/>
      <c r="N38" s="198"/>
      <c r="O38" s="198"/>
      <c r="P38" s="200"/>
      <c r="Q38" s="200"/>
      <c r="R38" s="201"/>
      <c r="S38" s="197"/>
      <c r="T38" s="194"/>
      <c r="U38" s="198"/>
      <c r="V38" s="198"/>
      <c r="W38" s="202"/>
      <c r="X38" s="8"/>
    </row>
    <row r="39" spans="1:24">
      <c r="A39" s="8"/>
      <c r="B39" s="197"/>
      <c r="C39" s="198"/>
      <c r="D39" s="198"/>
      <c r="E39" s="198"/>
      <c r="F39" s="198"/>
      <c r="G39" s="199"/>
      <c r="H39" s="197"/>
      <c r="I39" s="198"/>
      <c r="J39" s="198"/>
      <c r="K39" s="198"/>
      <c r="L39" s="194"/>
      <c r="M39" s="198"/>
      <c r="N39" s="198"/>
      <c r="O39" s="198"/>
      <c r="P39" s="200"/>
      <c r="Q39" s="200"/>
      <c r="R39" s="201"/>
      <c r="S39" s="197"/>
      <c r="T39" s="194"/>
      <c r="U39" s="198"/>
      <c r="V39" s="198"/>
      <c r="W39" s="202"/>
      <c r="X39" s="8"/>
    </row>
    <row r="40" spans="1:24">
      <c r="A40" s="8"/>
      <c r="B40" s="197"/>
      <c r="C40" s="198"/>
      <c r="D40" s="198"/>
      <c r="E40" s="198"/>
      <c r="F40" s="198"/>
      <c r="G40" s="199"/>
      <c r="H40" s="197"/>
      <c r="I40" s="198"/>
      <c r="J40" s="198"/>
      <c r="K40" s="198"/>
      <c r="L40" s="194"/>
      <c r="M40" s="198"/>
      <c r="N40" s="198"/>
      <c r="O40" s="198"/>
      <c r="P40" s="200"/>
      <c r="Q40" s="200"/>
      <c r="R40" s="201"/>
      <c r="S40" s="197"/>
      <c r="T40" s="194"/>
      <c r="U40" s="198"/>
      <c r="V40" s="198"/>
      <c r="W40" s="202"/>
      <c r="X40" s="8"/>
    </row>
    <row r="41" spans="1:24">
      <c r="A41" s="8"/>
      <c r="B41" s="197"/>
      <c r="C41" s="198"/>
      <c r="D41" s="198"/>
      <c r="E41" s="198"/>
      <c r="F41" s="198"/>
      <c r="G41" s="199"/>
      <c r="H41" s="197"/>
      <c r="I41" s="198"/>
      <c r="J41" s="198"/>
      <c r="K41" s="198"/>
      <c r="L41" s="194"/>
      <c r="M41" s="198"/>
      <c r="N41" s="198"/>
      <c r="O41" s="198"/>
      <c r="P41" s="200"/>
      <c r="Q41" s="200"/>
      <c r="R41" s="201"/>
      <c r="S41" s="197"/>
      <c r="T41" s="194"/>
      <c r="U41" s="198"/>
      <c r="V41" s="198"/>
      <c r="W41" s="202"/>
      <c r="X41" s="8"/>
    </row>
    <row r="42" spans="1:24">
      <c r="A42" s="8"/>
      <c r="B42" s="197"/>
      <c r="C42" s="198"/>
      <c r="D42" s="198"/>
      <c r="E42" s="198"/>
      <c r="F42" s="198"/>
      <c r="G42" s="199"/>
      <c r="H42" s="197"/>
      <c r="I42" s="198"/>
      <c r="J42" s="198"/>
      <c r="K42" s="198"/>
      <c r="L42" s="194"/>
      <c r="M42" s="198"/>
      <c r="N42" s="198"/>
      <c r="O42" s="198"/>
      <c r="P42" s="200"/>
      <c r="Q42" s="200"/>
      <c r="R42" s="201"/>
      <c r="S42" s="197"/>
      <c r="T42" s="194"/>
      <c r="U42" s="198"/>
      <c r="V42" s="198"/>
      <c r="W42" s="202"/>
      <c r="X42" s="8"/>
    </row>
    <row r="43" spans="1:24">
      <c r="A43" s="8"/>
      <c r="B43" s="197"/>
      <c r="C43" s="198"/>
      <c r="D43" s="198"/>
      <c r="E43" s="198"/>
      <c r="F43" s="198"/>
      <c r="G43" s="199"/>
      <c r="H43" s="197"/>
      <c r="I43" s="198"/>
      <c r="J43" s="198"/>
      <c r="K43" s="198"/>
      <c r="L43" s="194"/>
      <c r="M43" s="198"/>
      <c r="N43" s="198"/>
      <c r="O43" s="198"/>
      <c r="P43" s="200"/>
      <c r="Q43" s="200"/>
      <c r="R43" s="201"/>
      <c r="S43" s="197"/>
      <c r="T43" s="194"/>
      <c r="U43" s="198"/>
      <c r="V43" s="198"/>
      <c r="W43" s="202"/>
      <c r="X43" s="8"/>
    </row>
    <row r="44" spans="1:24">
      <c r="A44" s="8"/>
      <c r="B44" s="197"/>
      <c r="C44" s="198"/>
      <c r="D44" s="198"/>
      <c r="E44" s="198"/>
      <c r="F44" s="198"/>
      <c r="G44" s="199"/>
      <c r="H44" s="197"/>
      <c r="I44" s="198"/>
      <c r="J44" s="198"/>
      <c r="K44" s="198"/>
      <c r="L44" s="194"/>
      <c r="M44" s="198"/>
      <c r="N44" s="198"/>
      <c r="O44" s="198"/>
      <c r="P44" s="200"/>
      <c r="Q44" s="200"/>
      <c r="R44" s="201"/>
      <c r="S44" s="197"/>
      <c r="T44" s="194"/>
      <c r="U44" s="198"/>
      <c r="V44" s="198"/>
      <c r="W44" s="202"/>
      <c r="X44" s="8"/>
    </row>
    <row r="45" spans="1:24">
      <c r="A45" s="8"/>
      <c r="B45" s="197"/>
      <c r="C45" s="198"/>
      <c r="D45" s="198"/>
      <c r="E45" s="198"/>
      <c r="F45" s="198"/>
      <c r="G45" s="199"/>
      <c r="H45" s="197"/>
      <c r="I45" s="198"/>
      <c r="J45" s="198"/>
      <c r="K45" s="198"/>
      <c r="L45" s="194"/>
      <c r="M45" s="198"/>
      <c r="N45" s="198"/>
      <c r="O45" s="198"/>
      <c r="P45" s="200"/>
      <c r="Q45" s="200"/>
      <c r="R45" s="201"/>
      <c r="S45" s="197"/>
      <c r="T45" s="194"/>
      <c r="U45" s="198"/>
      <c r="V45" s="198"/>
      <c r="W45" s="202"/>
      <c r="X45" s="8"/>
    </row>
    <row r="46" spans="1:24">
      <c r="A46" s="8"/>
      <c r="B46" s="197"/>
      <c r="C46" s="198"/>
      <c r="D46" s="198"/>
      <c r="E46" s="198"/>
      <c r="F46" s="198"/>
      <c r="G46" s="199"/>
      <c r="H46" s="197"/>
      <c r="I46" s="198"/>
      <c r="J46" s="198"/>
      <c r="K46" s="198"/>
      <c r="L46" s="194"/>
      <c r="M46" s="198"/>
      <c r="N46" s="198"/>
      <c r="O46" s="198"/>
      <c r="P46" s="200"/>
      <c r="Q46" s="200"/>
      <c r="R46" s="201"/>
      <c r="S46" s="197"/>
      <c r="T46" s="194"/>
      <c r="U46" s="198"/>
      <c r="V46" s="198"/>
      <c r="W46" s="202"/>
      <c r="X46" s="8"/>
    </row>
    <row r="47" spans="1:24">
      <c r="A47" s="8"/>
      <c r="B47" s="197"/>
      <c r="C47" s="198"/>
      <c r="D47" s="198"/>
      <c r="E47" s="198"/>
      <c r="F47" s="198"/>
      <c r="G47" s="199"/>
      <c r="H47" s="197"/>
      <c r="I47" s="198"/>
      <c r="J47" s="198"/>
      <c r="K47" s="198"/>
      <c r="L47" s="194"/>
      <c r="M47" s="198"/>
      <c r="N47" s="198"/>
      <c r="O47" s="198"/>
      <c r="P47" s="200"/>
      <c r="Q47" s="200"/>
      <c r="R47" s="201"/>
      <c r="S47" s="197"/>
      <c r="T47" s="194"/>
      <c r="U47" s="198"/>
      <c r="V47" s="198"/>
      <c r="W47" s="202"/>
      <c r="X47" s="8"/>
    </row>
    <row r="48" spans="1:24">
      <c r="A48" s="8"/>
      <c r="B48" s="197"/>
      <c r="C48" s="198"/>
      <c r="D48" s="198"/>
      <c r="E48" s="198"/>
      <c r="F48" s="198"/>
      <c r="G48" s="199"/>
      <c r="H48" s="197"/>
      <c r="I48" s="198"/>
      <c r="J48" s="198"/>
      <c r="K48" s="198"/>
      <c r="L48" s="194"/>
      <c r="M48" s="198"/>
      <c r="N48" s="198"/>
      <c r="O48" s="198"/>
      <c r="P48" s="200"/>
      <c r="Q48" s="200"/>
      <c r="R48" s="201"/>
      <c r="S48" s="197"/>
      <c r="T48" s="194"/>
      <c r="U48" s="198"/>
      <c r="V48" s="198"/>
      <c r="W48" s="202"/>
      <c r="X48" s="8"/>
    </row>
    <row r="49" spans="1:24">
      <c r="A49" s="8"/>
      <c r="B49" s="197"/>
      <c r="C49" s="198"/>
      <c r="D49" s="198"/>
      <c r="E49" s="198"/>
      <c r="F49" s="198"/>
      <c r="G49" s="199"/>
      <c r="H49" s="197"/>
      <c r="I49" s="198"/>
      <c r="J49" s="198"/>
      <c r="K49" s="198"/>
      <c r="L49" s="194"/>
      <c r="M49" s="198"/>
      <c r="N49" s="198"/>
      <c r="O49" s="198"/>
      <c r="P49" s="200"/>
      <c r="Q49" s="200"/>
      <c r="R49" s="201"/>
      <c r="S49" s="197"/>
      <c r="T49" s="194"/>
      <c r="U49" s="198"/>
      <c r="V49" s="198"/>
      <c r="W49" s="202"/>
      <c r="X49" s="8"/>
    </row>
    <row r="50" spans="1:24">
      <c r="A50" s="8"/>
      <c r="B50" s="197"/>
      <c r="C50" s="198"/>
      <c r="D50" s="198"/>
      <c r="E50" s="198"/>
      <c r="F50" s="198"/>
      <c r="G50" s="199"/>
      <c r="H50" s="197"/>
      <c r="I50" s="198"/>
      <c r="J50" s="198"/>
      <c r="K50" s="198"/>
      <c r="L50" s="194"/>
      <c r="M50" s="198"/>
      <c r="N50" s="198"/>
      <c r="O50" s="198"/>
      <c r="P50" s="200"/>
      <c r="Q50" s="200"/>
      <c r="R50" s="201"/>
      <c r="S50" s="197"/>
      <c r="T50" s="194"/>
      <c r="U50" s="198"/>
      <c r="V50" s="198"/>
      <c r="W50" s="202"/>
      <c r="X50" s="8"/>
    </row>
    <row r="51" spans="1:24">
      <c r="A51" s="8"/>
      <c r="B51" s="197"/>
      <c r="C51" s="198"/>
      <c r="D51" s="198"/>
      <c r="E51" s="198"/>
      <c r="F51" s="198"/>
      <c r="G51" s="199"/>
      <c r="H51" s="197"/>
      <c r="I51" s="198"/>
      <c r="J51" s="198"/>
      <c r="K51" s="198"/>
      <c r="L51" s="194"/>
      <c r="M51" s="198"/>
      <c r="N51" s="198"/>
      <c r="O51" s="198"/>
      <c r="P51" s="200"/>
      <c r="Q51" s="200"/>
      <c r="R51" s="201"/>
      <c r="S51" s="197"/>
      <c r="T51" s="194"/>
      <c r="U51" s="198"/>
      <c r="V51" s="198"/>
      <c r="W51" s="202"/>
      <c r="X51" s="8"/>
    </row>
    <row r="52" spans="1:24">
      <c r="A52" s="8"/>
      <c r="B52" s="197"/>
      <c r="C52" s="198"/>
      <c r="D52" s="198"/>
      <c r="E52" s="198"/>
      <c r="F52" s="198"/>
      <c r="G52" s="199"/>
      <c r="H52" s="197"/>
      <c r="I52" s="198"/>
      <c r="J52" s="198"/>
      <c r="K52" s="198"/>
      <c r="L52" s="194"/>
      <c r="M52" s="198"/>
      <c r="N52" s="198"/>
      <c r="O52" s="198"/>
      <c r="P52" s="200"/>
      <c r="Q52" s="200"/>
      <c r="R52" s="201"/>
      <c r="S52" s="197"/>
      <c r="T52" s="194"/>
      <c r="U52" s="198"/>
      <c r="V52" s="198"/>
      <c r="W52" s="202"/>
      <c r="X52" s="8"/>
    </row>
    <row r="53" spans="1:24">
      <c r="A53" s="8"/>
      <c r="B53" s="197"/>
      <c r="C53" s="198"/>
      <c r="D53" s="198"/>
      <c r="E53" s="198"/>
      <c r="F53" s="198"/>
      <c r="G53" s="199"/>
      <c r="H53" s="197"/>
      <c r="I53" s="198"/>
      <c r="J53" s="198"/>
      <c r="K53" s="198"/>
      <c r="L53" s="194"/>
      <c r="M53" s="198"/>
      <c r="N53" s="198"/>
      <c r="O53" s="198"/>
      <c r="P53" s="200"/>
      <c r="Q53" s="200"/>
      <c r="R53" s="201"/>
      <c r="S53" s="197"/>
      <c r="T53" s="194"/>
      <c r="U53" s="198"/>
      <c r="V53" s="198"/>
      <c r="W53" s="202"/>
      <c r="X53" s="8"/>
    </row>
    <row r="54" spans="1:24">
      <c r="A54" s="8"/>
      <c r="B54" s="197"/>
      <c r="C54" s="198"/>
      <c r="D54" s="198"/>
      <c r="E54" s="198"/>
      <c r="F54" s="198"/>
      <c r="G54" s="199"/>
      <c r="H54" s="197"/>
      <c r="I54" s="198"/>
      <c r="J54" s="198"/>
      <c r="K54" s="198"/>
      <c r="L54" s="194"/>
      <c r="M54" s="198"/>
      <c r="N54" s="198"/>
      <c r="O54" s="198"/>
      <c r="P54" s="200"/>
      <c r="Q54" s="200"/>
      <c r="R54" s="201"/>
      <c r="S54" s="197"/>
      <c r="T54" s="194"/>
      <c r="U54" s="198"/>
      <c r="V54" s="198"/>
      <c r="W54" s="202"/>
      <c r="X54" s="8"/>
    </row>
    <row r="55" spans="1:24">
      <c r="A55" s="8"/>
      <c r="B55" s="197"/>
      <c r="C55" s="198"/>
      <c r="D55" s="198"/>
      <c r="E55" s="198"/>
      <c r="F55" s="198"/>
      <c r="G55" s="199"/>
      <c r="H55" s="197"/>
      <c r="I55" s="198"/>
      <c r="J55" s="198"/>
      <c r="K55" s="198"/>
      <c r="L55" s="194"/>
      <c r="M55" s="198"/>
      <c r="N55" s="198"/>
      <c r="O55" s="198"/>
      <c r="P55" s="200"/>
      <c r="Q55" s="200"/>
      <c r="R55" s="201"/>
      <c r="S55" s="197"/>
      <c r="T55" s="194"/>
      <c r="U55" s="198"/>
      <c r="V55" s="198"/>
      <c r="W55" s="202"/>
      <c r="X55" s="8"/>
    </row>
    <row r="56" spans="1:24">
      <c r="A56" s="8"/>
      <c r="B56" s="197"/>
      <c r="C56" s="198"/>
      <c r="D56" s="198"/>
      <c r="E56" s="198"/>
      <c r="F56" s="198"/>
      <c r="G56" s="199"/>
      <c r="H56" s="197"/>
      <c r="I56" s="198"/>
      <c r="J56" s="198"/>
      <c r="K56" s="198"/>
      <c r="L56" s="194"/>
      <c r="M56" s="198"/>
      <c r="N56" s="198"/>
      <c r="O56" s="198"/>
      <c r="P56" s="200"/>
      <c r="Q56" s="200"/>
      <c r="R56" s="201"/>
      <c r="S56" s="197"/>
      <c r="T56" s="194"/>
      <c r="U56" s="198"/>
      <c r="V56" s="198"/>
      <c r="W56" s="202"/>
      <c r="X56" s="8"/>
    </row>
    <row r="57" spans="1:24">
      <c r="A57" s="8"/>
      <c r="B57" s="197"/>
      <c r="C57" s="198"/>
      <c r="D57" s="198"/>
      <c r="E57" s="198"/>
      <c r="F57" s="198"/>
      <c r="G57" s="199"/>
      <c r="H57" s="197"/>
      <c r="I57" s="198"/>
      <c r="J57" s="198"/>
      <c r="K57" s="198"/>
      <c r="L57" s="194"/>
      <c r="M57" s="198"/>
      <c r="N57" s="198"/>
      <c r="O57" s="198"/>
      <c r="P57" s="200"/>
      <c r="Q57" s="200"/>
      <c r="R57" s="201"/>
      <c r="S57" s="197"/>
      <c r="T57" s="194"/>
      <c r="U57" s="198"/>
      <c r="V57" s="198"/>
      <c r="W57" s="202"/>
      <c r="X57" s="8"/>
    </row>
    <row r="58" spans="1:24">
      <c r="A58" s="8"/>
      <c r="B58" s="197"/>
      <c r="C58" s="198"/>
      <c r="D58" s="198"/>
      <c r="E58" s="198"/>
      <c r="F58" s="198"/>
      <c r="G58" s="199"/>
      <c r="H58" s="197"/>
      <c r="I58" s="198"/>
      <c r="J58" s="198"/>
      <c r="K58" s="198"/>
      <c r="L58" s="194"/>
      <c r="M58" s="198"/>
      <c r="N58" s="198"/>
      <c r="O58" s="198"/>
      <c r="P58" s="200"/>
      <c r="Q58" s="200"/>
      <c r="R58" s="201"/>
      <c r="S58" s="197"/>
      <c r="T58" s="194"/>
      <c r="U58" s="198"/>
      <c r="V58" s="198"/>
      <c r="W58" s="202"/>
      <c r="X58" s="8"/>
    </row>
    <row r="59" spans="1:24">
      <c r="A59" s="8"/>
      <c r="B59" s="197"/>
      <c r="C59" s="198"/>
      <c r="D59" s="198"/>
      <c r="E59" s="198"/>
      <c r="F59" s="198"/>
      <c r="G59" s="199"/>
      <c r="H59" s="197"/>
      <c r="I59" s="198"/>
      <c r="J59" s="198"/>
      <c r="K59" s="198"/>
      <c r="L59" s="194"/>
      <c r="M59" s="198"/>
      <c r="N59" s="198"/>
      <c r="O59" s="198"/>
      <c r="P59" s="200"/>
      <c r="Q59" s="200"/>
      <c r="R59" s="201"/>
      <c r="S59" s="197"/>
      <c r="T59" s="194"/>
      <c r="U59" s="198"/>
      <c r="V59" s="198"/>
      <c r="W59" s="202"/>
      <c r="X59" s="8"/>
    </row>
    <row r="60" spans="1:24">
      <c r="A60" s="8"/>
      <c r="B60" s="197"/>
      <c r="C60" s="198"/>
      <c r="D60" s="198"/>
      <c r="E60" s="198"/>
      <c r="F60" s="198"/>
      <c r="G60" s="199"/>
      <c r="H60" s="197"/>
      <c r="I60" s="198"/>
      <c r="J60" s="198"/>
      <c r="K60" s="198"/>
      <c r="L60" s="194"/>
      <c r="M60" s="198"/>
      <c r="N60" s="198"/>
      <c r="O60" s="198"/>
      <c r="P60" s="200"/>
      <c r="Q60" s="200"/>
      <c r="R60" s="201"/>
      <c r="S60" s="197"/>
      <c r="T60" s="194"/>
      <c r="U60" s="198"/>
      <c r="V60" s="198"/>
      <c r="W60" s="202"/>
      <c r="X60" s="8"/>
    </row>
    <row r="61" spans="1:24">
      <c r="A61" s="8"/>
      <c r="B61" s="197"/>
      <c r="C61" s="198"/>
      <c r="D61" s="198"/>
      <c r="E61" s="198"/>
      <c r="F61" s="198"/>
      <c r="G61" s="199"/>
      <c r="H61" s="197"/>
      <c r="I61" s="198"/>
      <c r="J61" s="198"/>
      <c r="K61" s="198"/>
      <c r="L61" s="194"/>
      <c r="M61" s="198"/>
      <c r="N61" s="198"/>
      <c r="O61" s="198"/>
      <c r="P61" s="200"/>
      <c r="Q61" s="200"/>
      <c r="R61" s="201"/>
      <c r="S61" s="197"/>
      <c r="T61" s="194"/>
      <c r="U61" s="198"/>
      <c r="V61" s="198"/>
      <c r="W61" s="202"/>
      <c r="X61" s="8"/>
    </row>
    <row r="62" spans="1:24">
      <c r="A62" s="8"/>
      <c r="B62" s="197"/>
      <c r="C62" s="198"/>
      <c r="D62" s="198"/>
      <c r="E62" s="198"/>
      <c r="F62" s="198"/>
      <c r="G62" s="199"/>
      <c r="H62" s="197"/>
      <c r="I62" s="198"/>
      <c r="J62" s="198"/>
      <c r="K62" s="198"/>
      <c r="L62" s="194"/>
      <c r="M62" s="198"/>
      <c r="N62" s="198"/>
      <c r="O62" s="198"/>
      <c r="P62" s="200"/>
      <c r="Q62" s="200"/>
      <c r="R62" s="201"/>
      <c r="S62" s="197"/>
      <c r="T62" s="194"/>
      <c r="U62" s="198"/>
      <c r="V62" s="198"/>
      <c r="W62" s="202"/>
      <c r="X62" s="8"/>
    </row>
    <row r="63" spans="1:24" ht="15.75" thickBot="1">
      <c r="A63" s="8"/>
      <c r="B63" s="203"/>
      <c r="C63" s="204"/>
      <c r="D63" s="204"/>
      <c r="E63" s="204"/>
      <c r="F63" s="204"/>
      <c r="G63" s="205"/>
      <c r="H63" s="203"/>
      <c r="I63" s="204"/>
      <c r="J63" s="204"/>
      <c r="K63" s="204"/>
      <c r="L63" s="206"/>
      <c r="M63" s="204"/>
      <c r="N63" s="204"/>
      <c r="O63" s="204"/>
      <c r="P63" s="207"/>
      <c r="Q63" s="207"/>
      <c r="R63" s="208"/>
      <c r="S63" s="203"/>
      <c r="T63" s="194"/>
      <c r="U63" s="204"/>
      <c r="V63" s="204"/>
      <c r="W63" s="209"/>
      <c r="X63" s="8"/>
    </row>
    <row r="64" spans="1:24">
      <c r="A64" s="8"/>
      <c r="E64" s="144"/>
      <c r="P64" s="145">
        <f>SUM(P14:P63)</f>
        <v>0</v>
      </c>
      <c r="Q64" s="145">
        <f t="shared" ref="Q64:R64" si="0">SUM(Q14:Q63)</f>
        <v>0</v>
      </c>
      <c r="R64" s="145">
        <f t="shared" si="0"/>
        <v>0</v>
      </c>
      <c r="W64" s="145">
        <f t="shared" ref="W64" si="1">SUM(W14:W63)</f>
        <v>0</v>
      </c>
      <c r="X64" s="146" t="s">
        <v>237</v>
      </c>
    </row>
    <row r="65" spans="1:24">
      <c r="A65" s="8"/>
      <c r="B65" s="8"/>
      <c r="C65" s="8"/>
      <c r="D65" s="8"/>
      <c r="E65" s="8"/>
      <c r="F65" s="8"/>
      <c r="G65" s="8"/>
      <c r="H65" s="8"/>
      <c r="I65" s="8"/>
      <c r="J65" s="8"/>
      <c r="K65" s="8"/>
      <c r="L65" s="8"/>
      <c r="M65" s="8"/>
      <c r="N65" s="8"/>
      <c r="O65" s="8"/>
      <c r="P65" s="8"/>
      <c r="Q65" s="8"/>
      <c r="R65" s="8"/>
      <c r="S65" s="8"/>
      <c r="T65" s="8"/>
      <c r="U65" s="8"/>
      <c r="V65" s="8"/>
      <c r="W65" s="8"/>
      <c r="X65" s="8"/>
    </row>
    <row r="66" spans="1:24">
      <c r="A66" s="8"/>
      <c r="B66" s="8"/>
      <c r="C66" s="8"/>
      <c r="D66" s="8"/>
      <c r="E66" s="8"/>
      <c r="F66" s="8"/>
      <c r="G66" s="8"/>
      <c r="H66" s="8"/>
      <c r="I66" s="8"/>
      <c r="J66" s="8"/>
      <c r="K66" s="8"/>
      <c r="L66" s="8"/>
      <c r="M66" s="8"/>
      <c r="N66" s="8"/>
      <c r="O66" s="8"/>
      <c r="P66" s="8"/>
      <c r="Q66" s="8"/>
      <c r="R66" s="8"/>
      <c r="S66" s="8"/>
      <c r="T66" s="8"/>
      <c r="U66" s="8"/>
      <c r="V66" s="8"/>
      <c r="W66" s="8"/>
      <c r="X66" s="8"/>
    </row>
    <row r="67" spans="1:24">
      <c r="A67" s="8"/>
      <c r="B67" s="8"/>
      <c r="C67" s="8"/>
      <c r="D67" s="8"/>
      <c r="E67" s="8"/>
      <c r="F67" s="8"/>
      <c r="G67" s="8"/>
      <c r="H67" s="8"/>
      <c r="I67" s="8"/>
      <c r="J67" s="8"/>
      <c r="K67" s="8"/>
      <c r="L67" s="8"/>
      <c r="M67" s="8"/>
      <c r="N67" s="8"/>
      <c r="O67" s="8"/>
      <c r="P67" s="8"/>
      <c r="Q67" s="8"/>
      <c r="R67" s="8"/>
      <c r="S67" s="8"/>
      <c r="T67" s="8"/>
      <c r="U67" s="8"/>
      <c r="V67" s="8"/>
      <c r="W67" s="8"/>
      <c r="X67" s="8"/>
    </row>
    <row r="68" spans="1:24">
      <c r="A68" s="8"/>
      <c r="B68" s="8"/>
      <c r="C68" s="8"/>
      <c r="D68" s="8"/>
      <c r="E68" s="8"/>
      <c r="F68" s="8"/>
      <c r="G68" s="8"/>
      <c r="H68" s="8"/>
      <c r="I68" s="8"/>
      <c r="J68" s="8"/>
      <c r="K68" s="8"/>
      <c r="L68" s="8"/>
      <c r="M68" s="8"/>
      <c r="N68" s="8"/>
      <c r="O68" s="8"/>
      <c r="P68" s="8"/>
      <c r="Q68" s="8"/>
      <c r="R68" s="8"/>
      <c r="S68" s="8"/>
      <c r="T68" s="8"/>
      <c r="U68" s="8"/>
      <c r="V68" s="8"/>
      <c r="W68" s="8"/>
      <c r="X68" s="8"/>
    </row>
    <row r="69" spans="1:24">
      <c r="A69" s="8"/>
      <c r="B69" s="8"/>
      <c r="C69" s="8"/>
      <c r="D69" s="8"/>
      <c r="E69" s="8"/>
      <c r="F69" s="8"/>
      <c r="G69" s="8"/>
      <c r="H69" s="8"/>
      <c r="I69" s="8"/>
      <c r="J69" s="8"/>
      <c r="K69" s="8"/>
      <c r="L69" s="8"/>
      <c r="M69" s="8"/>
      <c r="N69" s="8"/>
      <c r="O69" s="8"/>
      <c r="P69" s="8"/>
      <c r="Q69" s="8"/>
      <c r="R69" s="8"/>
      <c r="S69" s="8"/>
      <c r="T69" s="8"/>
      <c r="U69" s="8"/>
      <c r="V69" s="8"/>
      <c r="W69" s="8"/>
      <c r="X69" s="8"/>
    </row>
    <row r="70" spans="1:24">
      <c r="A70" s="8"/>
      <c r="B70" s="8"/>
      <c r="C70" s="8"/>
      <c r="D70" s="8"/>
      <c r="E70" s="8"/>
      <c r="F70" s="8"/>
      <c r="G70" s="8"/>
      <c r="H70" s="8"/>
      <c r="I70" s="8"/>
      <c r="J70" s="8"/>
      <c r="K70" s="8"/>
      <c r="L70" s="8"/>
      <c r="M70" s="8"/>
      <c r="N70" s="8"/>
      <c r="O70" s="8"/>
      <c r="P70" s="8"/>
      <c r="Q70" s="8"/>
      <c r="R70" s="8"/>
      <c r="S70" s="8"/>
      <c r="T70" s="8"/>
      <c r="U70" s="8"/>
      <c r="V70" s="8"/>
      <c r="W70" s="8"/>
      <c r="X70" s="8"/>
    </row>
    <row r="71" spans="1:24">
      <c r="A71" s="8"/>
      <c r="B71" s="8"/>
      <c r="C71" s="8"/>
      <c r="D71" s="8"/>
      <c r="E71" s="8"/>
      <c r="F71" s="8"/>
      <c r="G71" s="8"/>
      <c r="H71" s="8"/>
      <c r="I71" s="8"/>
      <c r="J71" s="8"/>
      <c r="K71" s="8"/>
      <c r="L71" s="8"/>
      <c r="M71" s="8"/>
      <c r="N71" s="8"/>
      <c r="O71" s="8"/>
      <c r="P71" s="8"/>
      <c r="Q71" s="8"/>
      <c r="R71" s="8"/>
      <c r="S71" s="8"/>
      <c r="T71" s="8"/>
      <c r="U71" s="8"/>
      <c r="V71" s="8"/>
      <c r="W71" s="8"/>
      <c r="X71" s="8"/>
    </row>
    <row r="72" spans="1:24">
      <c r="A72" s="8"/>
      <c r="B72" s="8"/>
      <c r="C72" s="8"/>
      <c r="D72" s="8"/>
      <c r="E72" s="8"/>
      <c r="F72" s="8"/>
      <c r="G72" s="8"/>
      <c r="H72" s="8"/>
      <c r="I72" s="8"/>
      <c r="J72" s="8"/>
      <c r="K72" s="8"/>
      <c r="L72" s="8"/>
      <c r="M72" s="8"/>
      <c r="N72" s="8"/>
      <c r="O72" s="8"/>
      <c r="P72" s="8"/>
      <c r="Q72" s="8"/>
      <c r="R72" s="8"/>
      <c r="S72" s="8"/>
      <c r="T72" s="8"/>
      <c r="U72" s="8"/>
      <c r="V72" s="8"/>
      <c r="W72" s="8"/>
      <c r="X72" s="8"/>
    </row>
    <row r="73" spans="1:24">
      <c r="A73" s="8"/>
      <c r="X73" s="8"/>
    </row>
    <row r="74" spans="1:24">
      <c r="A74" s="8"/>
      <c r="X74" s="8"/>
    </row>
    <row r="75" spans="1:24">
      <c r="A75" s="8"/>
      <c r="X75" s="8"/>
    </row>
    <row r="76" spans="1:24">
      <c r="A76" s="8"/>
      <c r="X76" s="8"/>
    </row>
    <row r="77" spans="1:24">
      <c r="A77" s="8"/>
      <c r="X77" s="8"/>
    </row>
    <row r="78" spans="1:24">
      <c r="A78" s="8"/>
      <c r="X78" s="8"/>
    </row>
    <row r="79" spans="1:24">
      <c r="A79" s="8"/>
      <c r="X79" s="8"/>
    </row>
    <row r="80" spans="1:24">
      <c r="A80" s="8"/>
      <c r="X80" s="8"/>
    </row>
    <row r="81" spans="1:24">
      <c r="A81" s="8"/>
      <c r="X81" s="8"/>
    </row>
    <row r="82" spans="1:24">
      <c r="A82" s="8"/>
      <c r="X82" s="8"/>
    </row>
    <row r="83" spans="1:24">
      <c r="A83" s="8"/>
      <c r="X83" s="8"/>
    </row>
    <row r="84" spans="1:24">
      <c r="A84" s="8"/>
      <c r="X84" s="8"/>
    </row>
    <row r="85" spans="1:24">
      <c r="A85" s="8"/>
      <c r="X85" s="8"/>
    </row>
    <row r="86" spans="1:24">
      <c r="A86" s="8"/>
      <c r="X86" s="8"/>
    </row>
    <row r="87" spans="1:24">
      <c r="A87" s="8"/>
      <c r="X87" s="8"/>
    </row>
    <row r="88" spans="1:24">
      <c r="A88" s="8"/>
      <c r="X88" s="8"/>
    </row>
    <row r="89" spans="1:24">
      <c r="A89" s="8"/>
      <c r="X89" s="8"/>
    </row>
    <row r="90" spans="1:24">
      <c r="A90" s="8"/>
      <c r="X90" s="8"/>
    </row>
    <row r="91" spans="1:24">
      <c r="A91" s="8"/>
      <c r="X91" s="8"/>
    </row>
    <row r="92" spans="1:24">
      <c r="A92" s="8"/>
      <c r="X92" s="8"/>
    </row>
    <row r="93" spans="1:24">
      <c r="A93" s="8"/>
      <c r="X93" s="8"/>
    </row>
    <row r="94" spans="1:24">
      <c r="A94" s="8"/>
      <c r="X94" s="8"/>
    </row>
    <row r="95" spans="1:24">
      <c r="A95" s="8"/>
      <c r="X95" s="8"/>
    </row>
    <row r="96" spans="1:24">
      <c r="A96" s="8"/>
      <c r="X96" s="8"/>
    </row>
    <row r="97" spans="1:24">
      <c r="A97" s="8"/>
      <c r="X97" s="8"/>
    </row>
    <row r="98" spans="1:24">
      <c r="A98" s="8"/>
      <c r="X98" s="8"/>
    </row>
    <row r="99" spans="1:24">
      <c r="A99" s="8"/>
      <c r="X99" s="8"/>
    </row>
    <row r="100" spans="1:24">
      <c r="A100" s="8"/>
      <c r="X100" s="8"/>
    </row>
  </sheetData>
  <sheetProtection password="A5D5" sheet="1" objects="1" scenarios="1"/>
  <autoFilter ref="B13:W14"/>
  <mergeCells count="8">
    <mergeCell ref="B12:G12"/>
    <mergeCell ref="H12:R12"/>
    <mergeCell ref="S12:W12"/>
    <mergeCell ref="B2:S2"/>
    <mergeCell ref="B3:S3"/>
    <mergeCell ref="B4:S4"/>
    <mergeCell ref="B6:S6"/>
    <mergeCell ref="B7:S7"/>
  </mergeCells>
  <dataValidations count="3">
    <dataValidation type="list" allowBlank="1" showInputMessage="1" showErrorMessage="1" sqref="C14">
      <formula1>$AA$14:$AA$17</formula1>
    </dataValidation>
    <dataValidation type="list" allowBlank="1" showInputMessage="1" showErrorMessage="1" sqref="N14 L14:L63 T14:T63">
      <formula1>$AB$14:$AB$21</formula1>
    </dataValidation>
    <dataValidation type="list" allowBlank="1" showInputMessage="1" showErrorMessage="1" sqref="G14:G63">
      <formula1>$AB$14:$AB$22</formula1>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Instructions</vt:lpstr>
      <vt:lpstr>Est. Cost_Benefit (Building A)</vt:lpstr>
      <vt:lpstr>Est. Cost_Benefit (Building B)</vt:lpstr>
      <vt:lpstr>Est. Cost_Benefit (Building C)</vt:lpstr>
      <vt:lpstr>Est. Cost_Benefit (Building D)</vt:lpstr>
      <vt:lpstr>Est. Cost_Benefit (Building E)</vt:lpstr>
      <vt:lpstr>Summary Est. Cost Benefit</vt:lpstr>
      <vt:lpstr>Appendix A (Inventory)</vt:lpstr>
      <vt:lpstr>Appendix B (Conversion Factors)</vt:lpstr>
      <vt:lpstr>Appendix C (Example_Benefit )</vt:lpstr>
      <vt:lpstr>Appendix C (Example_Cost)</vt:lpstr>
    </vt:vector>
  </TitlesOfParts>
  <Company>SRA International,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Building Material Reuse and Recycling Estimating Tool</dc:title>
  <dc:subject>The Building Material Reuse and Recycling Estimating Tool (Estimating Tool) is designed to guide tribes and rural communities through a five-step process to determine the potential cost or benefit of building deconstruction and material recovery vs. traditional building demolition and material disposal.</dc:subject>
  <dc:creator>SRA;U.S. EPA;OSWER;Office of Brownfields and Land Revitalization (OBLR)</dc:creator>
  <cp:keywords>building material reuse, recycling estimating tool, deconstruction, EPA, brownfields, cost benefit, tribal, rural communities, feasibility</cp:keywords>
  <cp:lastModifiedBy>jknabel</cp:lastModifiedBy>
  <dcterms:created xsi:type="dcterms:W3CDTF">2012-04-16T16:11:27Z</dcterms:created>
  <dcterms:modified xsi:type="dcterms:W3CDTF">2012-08-21T14:04:58Z</dcterms:modified>
</cp:coreProperties>
</file>