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75" windowWidth="18900" windowHeight="567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</sheets>
  <definedNames>
    <definedName name="_xlnm.Print_Area" localSheetId="4">'2009 Actions'!$A$1:$J$313</definedName>
    <definedName name="_xlnm.Print_Area" localSheetId="5">'Action Durations'!$A$1:$K$153</definedName>
    <definedName name="_xlnm.Print_Area" localSheetId="1">'Attributes'!$A$1:$L$624</definedName>
    <definedName name="_xlnm.Print_Area" localSheetId="6">'Beach Days'!$A$1:$L$377</definedName>
    <definedName name="_xlnm.Print_Area" localSheetId="2">'Monitoring'!$A$1:$I$623</definedName>
    <definedName name="_xlnm.Print_Area" localSheetId="3">'Pollution Sources'!$A$1:$R$397</definedName>
    <definedName name="_xlnm.Print_Area" localSheetId="0">'Summary'!$A$1:$W$45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<sst xmlns="http://schemas.openxmlformats.org/spreadsheetml/2006/main" count="15237" uniqueCount="1338">
  <si>
    <t>1ST AVENUE SOUTH BEACH</t>
  </si>
  <si>
    <t>FL153298</t>
  </si>
  <si>
    <t>2ND AVENUE NORTH BEACH</t>
  </si>
  <si>
    <t>FL782389</t>
  </si>
  <si>
    <t>2ND AVENUE SOUTH BEACH</t>
  </si>
  <si>
    <t>FL784638</t>
  </si>
  <si>
    <t>32ND AVENUE BEACH</t>
  </si>
  <si>
    <t>FL754567</t>
  </si>
  <si>
    <t>3RD AVENUE NORTH BEACH</t>
  </si>
  <si>
    <t>FL455607</t>
  </si>
  <si>
    <t>3RD AVENUE SOUTH BEACH</t>
  </si>
  <si>
    <t>FL676738</t>
  </si>
  <si>
    <t>4TH AVENUE NORTH BEACH</t>
  </si>
  <si>
    <t>FL736819</t>
  </si>
  <si>
    <t>4TH AVENUE SOUTH BEACH</t>
  </si>
  <si>
    <t>FL114526</t>
  </si>
  <si>
    <t>5TH AVENUE SOUTH BEACH</t>
  </si>
  <si>
    <t>FL317163</t>
  </si>
  <si>
    <t>6TH AVENUE SOUTH BEACH</t>
  </si>
  <si>
    <t>FL604489</t>
  </si>
  <si>
    <t>7TH AVENUE SOUTH BEACH</t>
  </si>
  <si>
    <t>FL471004</t>
  </si>
  <si>
    <t>8TH AVENUE SOUTH BEACH</t>
  </si>
  <si>
    <t>FL830802</t>
  </si>
  <si>
    <t>ADMIRALTY &amp; SHORES BEACH</t>
  </si>
  <si>
    <t>FL259969</t>
  </si>
  <si>
    <t>BAREFOOT BEACH STATE RESERVE</t>
  </si>
  <si>
    <t>FL248383</t>
  </si>
  <si>
    <t>BROAD AVENUE BEACH</t>
  </si>
  <si>
    <t>FL389543</t>
  </si>
  <si>
    <t>CAXAMBAS PARK</t>
  </si>
  <si>
    <t>FL542566</t>
  </si>
  <si>
    <t>CENTRAL AVENUE</t>
  </si>
  <si>
    <t>FL633080</t>
  </si>
  <si>
    <t>CLAM PASS</t>
  </si>
  <si>
    <t>FL112576</t>
  </si>
  <si>
    <t>CLAM PASS PARK NORTH</t>
  </si>
  <si>
    <t>FL202163</t>
  </si>
  <si>
    <t>CLAM PASS PARK SOUTH</t>
  </si>
  <si>
    <t>FL208555</t>
  </si>
  <si>
    <t>CUTLASS COVE BEACH &amp; CLUB</t>
  </si>
  <si>
    <t>FL257350</t>
  </si>
  <si>
    <t>DENOR-WIGGINS STATE RECREATION AREA</t>
  </si>
  <si>
    <t>FL468455</t>
  </si>
  <si>
    <t>DOCTOR'S PASS</t>
  </si>
  <si>
    <t>FL807481</t>
  </si>
  <si>
    <t>GORDON PASS BEACH</t>
  </si>
  <si>
    <t>FL765976</t>
  </si>
  <si>
    <t>HIDEAWAY BEACH</t>
  </si>
  <si>
    <t>FL448536</t>
  </si>
  <si>
    <t>HORIZON WAY BEACH (AKA PARKSHORE BEACH)</t>
  </si>
  <si>
    <t>FL365851</t>
  </si>
  <si>
    <t>KEEWAYDIN ISLAND</t>
  </si>
  <si>
    <t>FL415261</t>
  </si>
  <si>
    <t>LELY BAREFOOT BEACH</t>
  </si>
  <si>
    <t>FL280146</t>
  </si>
  <si>
    <t>LOWDERMILK PARK</t>
  </si>
  <si>
    <t>FL549492</t>
  </si>
  <si>
    <t>NAPLES BEACH CLUB</t>
  </si>
  <si>
    <t>FL673526</t>
  </si>
  <si>
    <t>NAPLES LAKE BEACH</t>
  </si>
  <si>
    <t>FL328004</t>
  </si>
  <si>
    <t>NAPLES PIER</t>
  </si>
  <si>
    <t>FL695323</t>
  </si>
  <si>
    <t>PELICAN BAY BEACH NORTH</t>
  </si>
  <si>
    <t>FL327882</t>
  </si>
  <si>
    <t>PELICAN BAY BEACH SOUTH</t>
  </si>
  <si>
    <t>FL690895</t>
  </si>
  <si>
    <t>PELICAN BAY RESTAURANT AND CLUB</t>
  </si>
  <si>
    <t>FL205061</t>
  </si>
  <si>
    <t>PORT ROYAL BEACH &amp; CLUB</t>
  </si>
  <si>
    <t>FL931344</t>
  </si>
  <si>
    <t>RESIDENCE BEACH</t>
  </si>
  <si>
    <t>FL845456</t>
  </si>
  <si>
    <t>SHORE DRIVE BEACH</t>
  </si>
  <si>
    <t>FL933023</t>
  </si>
  <si>
    <t>SOUTH MARCO BEACH (AKA. SMB Access)</t>
  </si>
  <si>
    <t>FL320003</t>
  </si>
  <si>
    <t>THE MOORINGS</t>
  </si>
  <si>
    <t>FL273724</t>
  </si>
  <si>
    <t>TIGERTAIL BEACH</t>
  </si>
  <si>
    <t>FL967234</t>
  </si>
  <si>
    <t>VANDERBILT BEACH</t>
  </si>
  <si>
    <t>FL961466</t>
  </si>
  <si>
    <t>VEDADO WAY BEACH</t>
  </si>
  <si>
    <t>FL278316</t>
  </si>
  <si>
    <t>VILLA MARE LN BEACH</t>
  </si>
  <si>
    <t>FL456028</t>
  </si>
  <si>
    <t>WIGGINS PASS NORTH</t>
  </si>
  <si>
    <t>FL272353</t>
  </si>
  <si>
    <t>WIGGINS PASS STATE PARK</t>
  </si>
  <si>
    <t>DIXIE</t>
  </si>
  <si>
    <t>FL552908</t>
  </si>
  <si>
    <t>SHIRED ISLAND</t>
  </si>
  <si>
    <t>DUVAL</t>
  </si>
  <si>
    <t>FL343225</t>
  </si>
  <si>
    <t>15TH STREET ACCESS</t>
  </si>
  <si>
    <t>FL197838</t>
  </si>
  <si>
    <t>19TH STREET ACCESS</t>
  </si>
  <si>
    <t>FL647467</t>
  </si>
  <si>
    <t>30TH AVENUE ACCESS</t>
  </si>
  <si>
    <t>FL723477</t>
  </si>
  <si>
    <t>ATLANTIC BLVD ACESS</t>
  </si>
  <si>
    <t>FL434940</t>
  </si>
  <si>
    <t>BEACH BLVD ACCESS</t>
  </si>
  <si>
    <t>FL134528</t>
  </si>
  <si>
    <t>HANNA PARK</t>
  </si>
  <si>
    <t>FL338134</t>
  </si>
  <si>
    <t>HOPKINS STREET ACCESS</t>
  </si>
  <si>
    <t>FL411872</t>
  </si>
  <si>
    <t>HUGUENOT PARK</t>
  </si>
  <si>
    <t>FL673250</t>
  </si>
  <si>
    <t>NORTH LITTLE TALBOT ISLAND</t>
  </si>
  <si>
    <t>FL714317</t>
  </si>
  <si>
    <t>SOUTH LITTLE TALBOT ISLAND</t>
  </si>
  <si>
    <t>ESCAMBIA</t>
  </si>
  <si>
    <t>FL869739</t>
  </si>
  <si>
    <t>BAYOU CHICO</t>
  </si>
  <si>
    <t>FL789000</t>
  </si>
  <si>
    <t>BAYVIEW PARK</t>
  </si>
  <si>
    <t>FL988248</t>
  </si>
  <si>
    <t>BIG LAGOON STATE PARK</t>
  </si>
  <si>
    <t>FL550991</t>
  </si>
  <si>
    <t>COUNTY PARK EAST</t>
  </si>
  <si>
    <t>FL298220</t>
  </si>
  <si>
    <t>COUNTY PARK WEST</t>
  </si>
  <si>
    <t>FL265569</t>
  </si>
  <si>
    <t>FORT MCREE AREA</t>
  </si>
  <si>
    <t>FL748119</t>
  </si>
  <si>
    <t>FORT PICKENS</t>
  </si>
  <si>
    <t>FL524842</t>
  </si>
  <si>
    <t>JOHNSON BEACH</t>
  </si>
  <si>
    <t>FL467913</t>
  </si>
  <si>
    <t>JOHNSON BEACH SOUND SIDE</t>
  </si>
  <si>
    <t>FL937233</t>
  </si>
  <si>
    <t>NAVY POINT (BAYOU GRANDE)</t>
  </si>
  <si>
    <t>FL112522</t>
  </si>
  <si>
    <t>OPAL BEACH</t>
  </si>
  <si>
    <t>FL423052</t>
  </si>
  <si>
    <t>PENSACOLA (CASINO) BEACH</t>
  </si>
  <si>
    <t>FL785378</t>
  </si>
  <si>
    <t>PERDIDO KEY STATE PARK</t>
  </si>
  <si>
    <t>FL412379</t>
  </si>
  <si>
    <t>QUIETWATER BEACH (SANTA ROSA SOUND)</t>
  </si>
  <si>
    <t>FL285699</t>
  </si>
  <si>
    <t>QUIETWATER BEACH PICNIC AREA</t>
  </si>
  <si>
    <t>FL551809</t>
  </si>
  <si>
    <t>SABINE YACHT AND RACKET</t>
  </si>
  <si>
    <t>FL186633</t>
  </si>
  <si>
    <t>SANDERS BEACH</t>
  </si>
  <si>
    <t>FL670943</t>
  </si>
  <si>
    <t>SANTA ROSA ISLAND</t>
  </si>
  <si>
    <t>FLAGLER</t>
  </si>
  <si>
    <t>FL673203</t>
  </si>
  <si>
    <t>GAMBLE ROGERS STATE PARK</t>
  </si>
  <si>
    <t>FL229547</t>
  </si>
  <si>
    <t>HAMMOCK</t>
  </si>
  <si>
    <t>FL384046</t>
  </si>
  <si>
    <t>MARINELAND</t>
  </si>
  <si>
    <t>FL240520</t>
  </si>
  <si>
    <t>NORTH FLAGLER PIER</t>
  </si>
  <si>
    <t>FL283799</t>
  </si>
  <si>
    <t>PICKNICKERS (BEVERLY BEACH)</t>
  </si>
  <si>
    <t>FL625046</t>
  </si>
  <si>
    <t>SOUTH BEACH</t>
  </si>
  <si>
    <t>FL401816</t>
  </si>
  <si>
    <t>SOUTH FLAGLER PIER</t>
  </si>
  <si>
    <t>FL493550</t>
  </si>
  <si>
    <t>VARN PARK</t>
  </si>
  <si>
    <t>FL401201</t>
  </si>
  <si>
    <t>WASHINGTON OAKS STATE PARK</t>
  </si>
  <si>
    <t>FRANKLIN</t>
  </si>
  <si>
    <t>FL154930</t>
  </si>
  <si>
    <t>ALLIGATOR POINT</t>
  </si>
  <si>
    <t>FL503591</t>
  </si>
  <si>
    <t>CARRABELLE BEACH</t>
  </si>
  <si>
    <t>FL952360</t>
  </si>
  <si>
    <t>ST. GEORGE ISLAND 11TH STREET EAST</t>
  </si>
  <si>
    <t>FL212836</t>
  </si>
  <si>
    <t>ST. GEORGE ISLAND 11TH STREET WEST</t>
  </si>
  <si>
    <t>FL171682</t>
  </si>
  <si>
    <t>ST. GEORGE ISLAND FRANKLIN STREET</t>
  </si>
  <si>
    <t>FL774157</t>
  </si>
  <si>
    <t>St. George Island State Park</t>
  </si>
  <si>
    <t>GULF</t>
  </si>
  <si>
    <t>FL356234</t>
  </si>
  <si>
    <t>BEACON HILL BEACH</t>
  </si>
  <si>
    <t>FL613557</t>
  </si>
  <si>
    <t>CAPE SAN BLAS</t>
  </si>
  <si>
    <t>FL341602</t>
  </si>
  <si>
    <t>DIXIE BELLE BEACH</t>
  </si>
  <si>
    <t>FL493786</t>
  </si>
  <si>
    <t>HIGHWAY 98 BEACH</t>
  </si>
  <si>
    <t>FL841635</t>
  </si>
  <si>
    <t>LOOKOUT BEACH</t>
  </si>
  <si>
    <t>FL205383</t>
  </si>
  <si>
    <t>MONUMENT BEACH</t>
  </si>
  <si>
    <t>FL562671</t>
  </si>
  <si>
    <t>ST. JOE BEACH</t>
  </si>
  <si>
    <t>HERNANDO</t>
  </si>
  <si>
    <t>FL197589</t>
  </si>
  <si>
    <t>PINE ISLAND</t>
  </si>
  <si>
    <t>HILLSBOROUGH</t>
  </si>
  <si>
    <t>FL460387</t>
  </si>
  <si>
    <t>BAHIA BEACH</t>
  </si>
  <si>
    <t>FL173861</t>
  </si>
  <si>
    <t>BEN T. DAVIS NORTH</t>
  </si>
  <si>
    <t>FL626951</t>
  </si>
  <si>
    <t>BEN T. DAVIS SOUTH</t>
  </si>
  <si>
    <t>FL141600</t>
  </si>
  <si>
    <t>CYPRESS POINT NORTH</t>
  </si>
  <si>
    <t>FL796897</t>
  </si>
  <si>
    <t>CYPRESS POINT SOUTH</t>
  </si>
  <si>
    <t>FL662113</t>
  </si>
  <si>
    <t>DAVIS ISLAND</t>
  </si>
  <si>
    <t>FL408126</t>
  </si>
  <si>
    <t>PICNIC ISLAND NORTH</t>
  </si>
  <si>
    <t>FL690141</t>
  </si>
  <si>
    <t>PICNIC ISLAND SOUTH</t>
  </si>
  <si>
    <t>FL210748</t>
  </si>
  <si>
    <t>SIMMONS PARK</t>
  </si>
  <si>
    <t>INDIAN RIVER</t>
  </si>
  <si>
    <t>FL871768</t>
  </si>
  <si>
    <t>AMBER SANDS BEACH</t>
  </si>
  <si>
    <t>FL385975</t>
  </si>
  <si>
    <t>COCONUT POINT SEBASTIAN INLET</t>
  </si>
  <si>
    <t>FL373669</t>
  </si>
  <si>
    <t>CONN BEACH</t>
  </si>
  <si>
    <t>FL789556</t>
  </si>
  <si>
    <t>FLAME VINE BEACH</t>
  </si>
  <si>
    <t>FL889417</t>
  </si>
  <si>
    <t>GOLDEN SANDS BEACH PARK</t>
  </si>
  <si>
    <t>FL929672</t>
  </si>
  <si>
    <t>HUMISTON BEACH</t>
  </si>
  <si>
    <t>FL194230</t>
  </si>
  <si>
    <t>JAYCEE BEACH PARK</t>
  </si>
  <si>
    <t>FL263858</t>
  </si>
  <si>
    <t>RIOMAR BEACH</t>
  </si>
  <si>
    <t>FL509158</t>
  </si>
  <si>
    <t>ROUND ISLAND BEACH PARK</t>
  </si>
  <si>
    <t>FL595081</t>
  </si>
  <si>
    <t>SEAGRAPE BEACH</t>
  </si>
  <si>
    <t>FL133207</t>
  </si>
  <si>
    <t>SEXTON PLAZA</t>
  </si>
  <si>
    <t>FL614991</t>
  </si>
  <si>
    <t>SOUTH BEACH PARK</t>
  </si>
  <si>
    <t>FL256985</t>
  </si>
  <si>
    <t>TRACKING STATION BEACH PARK</t>
  </si>
  <si>
    <t>FL720001</t>
  </si>
  <si>
    <t>TREASURE SHORES BEACH PARK</t>
  </si>
  <si>
    <t>FL340563</t>
  </si>
  <si>
    <t>TURTLE TRAIL BEACH</t>
  </si>
  <si>
    <t>FL143238</t>
  </si>
  <si>
    <t>WABASSO BEACH PARK</t>
  </si>
  <si>
    <t>LEE</t>
  </si>
  <si>
    <t>FL909659</t>
  </si>
  <si>
    <t>BOCA GRANDE LIGHT HOUSE/SEAGRAPE BEACH</t>
  </si>
  <si>
    <t>FL611514</t>
  </si>
  <si>
    <t>BONITA BEACH PARK</t>
  </si>
  <si>
    <t>FL900134</t>
  </si>
  <si>
    <t>BOWDITCH POINT BEACH</t>
  </si>
  <si>
    <t>FL432446</t>
  </si>
  <si>
    <t>BOWMAN'S BEACH</t>
  </si>
  <si>
    <t>FL818380</t>
  </si>
  <si>
    <t>CAPE CORAL YACHT CLUB</t>
  </si>
  <si>
    <t>FL263071</t>
  </si>
  <si>
    <t>FULGAR ST BEACH ACCESS - SANIBEL</t>
  </si>
  <si>
    <t>FL720700</t>
  </si>
  <si>
    <t>HOLIDAY INN PUBLIC BEACH ACCESS FT MYERS BEACH</t>
  </si>
  <si>
    <t>FL513943</t>
  </si>
  <si>
    <t>LITTLE HICKORY BEACH PARK</t>
  </si>
  <si>
    <t>FL301381</t>
  </si>
  <si>
    <t>LOVERS KEY STATE PARK</t>
  </si>
  <si>
    <t>FL585716</t>
  </si>
  <si>
    <t>LYNN HALL MEMORIAL PARK</t>
  </si>
  <si>
    <t>FL313864</t>
  </si>
  <si>
    <t>PUBLIC ACCESS #34 - FT MYERS BEACH</t>
  </si>
  <si>
    <t>FL616767</t>
  </si>
  <si>
    <t>PUBLIC BEACH ACCESS #17 - FT MYERS BEACH</t>
  </si>
  <si>
    <t>FL297849</t>
  </si>
  <si>
    <t>PUBLIC BEACH ACCESS #23 - FT MYERS BEACH</t>
  </si>
  <si>
    <t>FL082227</t>
  </si>
  <si>
    <t>SANIBEL CAUSEWAY BEACH</t>
  </si>
  <si>
    <t>FL139299</t>
  </si>
  <si>
    <t>SANIBEL LIGHTHOUSE PARK BEACH</t>
  </si>
  <si>
    <t>FL654682</t>
  </si>
  <si>
    <t>SOUTH SEAS PLANTATION CAPTIVA - REDFISH PASS</t>
  </si>
  <si>
    <t>FL415038</t>
  </si>
  <si>
    <t>SOUTHERN TIP ACCESS FORT MYERS BEACH</t>
  </si>
  <si>
    <t>FL668421</t>
  </si>
  <si>
    <t>TARPON BAY ROAD BEACH</t>
  </si>
  <si>
    <t>FL376684</t>
  </si>
  <si>
    <t>TURNER BEACH/BLIND PASS BEACH</t>
  </si>
  <si>
    <t>LEVY</t>
  </si>
  <si>
    <t>FL764571</t>
  </si>
  <si>
    <t>CEDAR KEY BEACH</t>
  </si>
  <si>
    <t>FL206243</t>
  </si>
  <si>
    <t>YANKEETOWN BEACH</t>
  </si>
  <si>
    <t>MANATEE</t>
  </si>
  <si>
    <t>FL854179</t>
  </si>
  <si>
    <t>BAY FRONT PARK NORTH</t>
  </si>
  <si>
    <t>FL419331</t>
  </si>
  <si>
    <t>BAY FRONT PARK SOUTH</t>
  </si>
  <si>
    <t>FL394990</t>
  </si>
  <si>
    <t>BRADENTON BEACH</t>
  </si>
  <si>
    <t>FL905851</t>
  </si>
  <si>
    <t>CITY OF ANNA MARIA ACCESS (ANNA MARIA ISLAND)</t>
  </si>
  <si>
    <t>FL603507</t>
  </si>
  <si>
    <t>COQUINA BEACH NORTH</t>
  </si>
  <si>
    <t>FL865545</t>
  </si>
  <si>
    <t>COQUINA BEACH SOUTH</t>
  </si>
  <si>
    <t>FL857032</t>
  </si>
  <si>
    <t>MANATEE PUBLIC BEACH NORTH</t>
  </si>
  <si>
    <t>FL130280</t>
  </si>
  <si>
    <t>MANATEE PUBLIC BEACH SOUTH</t>
  </si>
  <si>
    <t>FL515545</t>
  </si>
  <si>
    <t>PALMA SOLA NORTH</t>
  </si>
  <si>
    <t>FL596846</t>
  </si>
  <si>
    <t>PALMA SOLA SOUTH</t>
  </si>
  <si>
    <t>FL553328</t>
  </si>
  <si>
    <t>WHITNEY BEACH</t>
  </si>
  <si>
    <t>MARTIN</t>
  </si>
  <si>
    <t>FL471313</t>
  </si>
  <si>
    <t>ALEX'S BEACH</t>
  </si>
  <si>
    <t>FL588467</t>
  </si>
  <si>
    <t>BATHTUB BEACH</t>
  </si>
  <si>
    <t>FL151765</t>
  </si>
  <si>
    <t>BATHTUB REEF</t>
  </si>
  <si>
    <t>FL609301</t>
  </si>
  <si>
    <t>BOB GRAHAM BEACH</t>
  </si>
  <si>
    <t>FL713156</t>
  </si>
  <si>
    <t>BRYAN MAWR</t>
  </si>
  <si>
    <t>FL151346</t>
  </si>
  <si>
    <t>MIAMI-DADE</t>
  </si>
  <si>
    <t>FL487489</t>
  </si>
  <si>
    <t>53RD STREET - MIAMI BEACH</t>
  </si>
  <si>
    <t>FL815801</t>
  </si>
  <si>
    <t>CAPE FLORIDA PARK</t>
  </si>
  <si>
    <t>FL242074</t>
  </si>
  <si>
    <t>COLLINS PARK-21ST STREET</t>
  </si>
  <si>
    <t>FL193553</t>
  </si>
  <si>
    <t>CRANDON PARK-KEY BISCAYNE</t>
  </si>
  <si>
    <t>FL102343</t>
  </si>
  <si>
    <t>GOLDEN BEACH</t>
  </si>
  <si>
    <t>FL329130</t>
  </si>
  <si>
    <t>HAULOVER BEACH</t>
  </si>
  <si>
    <t>FL822161</t>
  </si>
  <si>
    <t>HOBIE BEACH (AKA. Dog Beach)</t>
  </si>
  <si>
    <t>FL125792</t>
  </si>
  <si>
    <t>KEY BISCAYNE BEACH</t>
  </si>
  <si>
    <t>FL933232</t>
  </si>
  <si>
    <t>MATHESON HAMMOCK</t>
  </si>
  <si>
    <t>FL430522</t>
  </si>
  <si>
    <t>NORTH SHORE OCEAN TERRACE</t>
  </si>
  <si>
    <t>FL841817</t>
  </si>
  <si>
    <t>OLETA STATE PARK</t>
  </si>
  <si>
    <t>FL767859</t>
  </si>
  <si>
    <t>FL807457</t>
  </si>
  <si>
    <t>SUNNY ISLES BEACH-PIER PARK</t>
  </si>
  <si>
    <t>FL415346</t>
  </si>
  <si>
    <t>SURFSIDE BEACH - 93RD STREET</t>
  </si>
  <si>
    <t>FL635102</t>
  </si>
  <si>
    <t>VIRGINIA BEACH</t>
  </si>
  <si>
    <t>FL703004</t>
  </si>
  <si>
    <t>WINDSURFER BEACH</t>
  </si>
  <si>
    <t>FL931734</t>
  </si>
  <si>
    <t>ANNE'S BEACH</t>
  </si>
  <si>
    <t>FL866652</t>
  </si>
  <si>
    <t>ATLANTA SHORES</t>
  </si>
  <si>
    <t>FL030849</t>
  </si>
  <si>
    <t>BAHIA HONDA BAYSIDE</t>
  </si>
  <si>
    <t>FL187399</t>
  </si>
  <si>
    <t>BAHIA HONDA OCEANSIDE</t>
  </si>
  <si>
    <t>FL779433</t>
  </si>
  <si>
    <t>BAHIA HONDA SANDSPUR</t>
  </si>
  <si>
    <t>FL571921</t>
  </si>
  <si>
    <t>BANANA BAY RESORT - MARATHON</t>
  </si>
  <si>
    <t>FL635061</t>
  </si>
  <si>
    <t>BUCCANEER</t>
  </si>
  <si>
    <t>FL640960</t>
  </si>
  <si>
    <t>CASA CLARA</t>
  </si>
  <si>
    <t>FL189865</t>
  </si>
  <si>
    <t>CASA MARINA</t>
  </si>
  <si>
    <t>FL218869</t>
  </si>
  <si>
    <t>CHEECA LODGE BEACH</t>
  </si>
  <si>
    <t>FL658167</t>
  </si>
  <si>
    <t>COCO PLUM BEACH</t>
  </si>
  <si>
    <t>FL078289</t>
  </si>
  <si>
    <t>CURRY HAMMOCK</t>
  </si>
  <si>
    <t>FL437390</t>
  </si>
  <si>
    <t>DOG BEACH</t>
  </si>
  <si>
    <t>FL458817</t>
  </si>
  <si>
    <t>DOLPHIN RESEARCH CENTER</t>
  </si>
  <si>
    <t>FL609466</t>
  </si>
  <si>
    <t>FIESTA KEY CAMPGROUND</t>
  </si>
  <si>
    <t>FL687721</t>
  </si>
  <si>
    <t>FOUNDER'S PARK BEACH</t>
  </si>
  <si>
    <t>FL092123</t>
  </si>
  <si>
    <t>FT. ZACHARY TAYLOR</t>
  </si>
  <si>
    <t>FL955172</t>
  </si>
  <si>
    <t>HARRY HARRIS COUNTY PARK</t>
  </si>
  <si>
    <t>FL963834</t>
  </si>
  <si>
    <t>HIGGS BEACH</t>
  </si>
  <si>
    <t>FL962912</t>
  </si>
  <si>
    <t>HOLIDAY INN BEACHSIDE</t>
  </si>
  <si>
    <t>FL028189</t>
  </si>
  <si>
    <t>ISLAMORADA PUBLIC LIBRARY</t>
  </si>
  <si>
    <t>FL665068</t>
  </si>
  <si>
    <t>JOHN PENNECAMP STATE PARK FAR BEACH</t>
  </si>
  <si>
    <t>FL058417</t>
  </si>
  <si>
    <t>JOHN PENNEKAMP STATE PARK CANNON BEACH</t>
  </si>
  <si>
    <t>FL220059</t>
  </si>
  <si>
    <t>KENNEDY DR &amp; N ROOSEVELT</t>
  </si>
  <si>
    <t>FL525177</t>
  </si>
  <si>
    <t>KEY WEST BEACH CLUB</t>
  </si>
  <si>
    <t>FL357964</t>
  </si>
  <si>
    <t>N ROOSEVELT/COW KEY</t>
  </si>
  <si>
    <t>FL339917</t>
  </si>
  <si>
    <t>REACH RESORT</t>
  </si>
  <si>
    <t>FL853528</t>
  </si>
  <si>
    <t>REST BEACH</t>
  </si>
  <si>
    <t>FL928684</t>
  </si>
  <si>
    <t>SEA OATS BEACH</t>
  </si>
  <si>
    <t>FL145983</t>
  </si>
  <si>
    <t>SIMONTON BEACH</t>
  </si>
  <si>
    <t>FL817993</t>
  </si>
  <si>
    <t>SMATHERS BEACH</t>
  </si>
  <si>
    <t>FL824578</t>
  </si>
  <si>
    <t>SMATHERS BEACH EAST</t>
  </si>
  <si>
    <t>FL726184</t>
  </si>
  <si>
    <t>SOMBRERO BEACH</t>
  </si>
  <si>
    <t>FL138730</t>
  </si>
  <si>
    <t>FL320511</t>
  </si>
  <si>
    <t>FL204024</t>
  </si>
  <si>
    <t>THE ISLANDER BEACH RESORT</t>
  </si>
  <si>
    <t>FL961515</t>
  </si>
  <si>
    <t>FL308000</t>
  </si>
  <si>
    <t>VALHALLA BEACH RESORT</t>
  </si>
  <si>
    <t>FL067541</t>
  </si>
  <si>
    <t>VETERAN'S BEACH</t>
  </si>
  <si>
    <t>NASSAU</t>
  </si>
  <si>
    <t>FL835653</t>
  </si>
  <si>
    <t>ALACHUA BEACH ACCESS</t>
  </si>
  <si>
    <t>FL277655</t>
  </si>
  <si>
    <t>ALLEN BEACH ACCESS</t>
  </si>
  <si>
    <t>FL445936</t>
  </si>
  <si>
    <t>AMELIA ISLAND PLANTATION (AIP) BEACH CLUB</t>
  </si>
  <si>
    <t>FL841420</t>
  </si>
  <si>
    <t>AMERICAN BEACH</t>
  </si>
  <si>
    <t>FL501777</t>
  </si>
  <si>
    <t>BILL MELTON BEACH ACCESS</t>
  </si>
  <si>
    <t>FL397798</t>
  </si>
  <si>
    <t>BURNEY PARK BEACH FRONT</t>
  </si>
  <si>
    <t>FL538078</t>
  </si>
  <si>
    <t>FORT CLINCH BEACH</t>
  </si>
  <si>
    <t>FL716735</t>
  </si>
  <si>
    <t>FORT CLINCH RIVERSIDE</t>
  </si>
  <si>
    <t>FL322847</t>
  </si>
  <si>
    <t>HUTCHINS BEACH ACCESS</t>
  </si>
  <si>
    <t>FL861070</t>
  </si>
  <si>
    <t>JASMINE STREET</t>
  </si>
  <si>
    <t>FL744785</t>
  </si>
  <si>
    <t>JOHN ROBAS BEACH ACCESS</t>
  </si>
  <si>
    <t>FL741312</t>
  </si>
  <si>
    <t>KISSIMMEE BEACH ACCESS</t>
  </si>
  <si>
    <t>FL926978</t>
  </si>
  <si>
    <t>MAIN BEACH</t>
  </si>
  <si>
    <t>FL225316</t>
  </si>
  <si>
    <t>MANATEE BEACH ACCESS</t>
  </si>
  <si>
    <t>FL131114</t>
  </si>
  <si>
    <t>MIZELL BEACH ACCESS</t>
  </si>
  <si>
    <t>FL476780</t>
  </si>
  <si>
    <t>N. CASINO BEACH ACCESS</t>
  </si>
  <si>
    <t>FL639468</t>
  </si>
  <si>
    <t>NORTH BEACH PARK</t>
  </si>
  <si>
    <t>FL820516</t>
  </si>
  <si>
    <t>OCEAN STREET</t>
  </si>
  <si>
    <t>FL991022</t>
  </si>
  <si>
    <t>OZELLO BEACH ACCESS</t>
  </si>
  <si>
    <t>FL659605</t>
  </si>
  <si>
    <t>PETER'S POINT</t>
  </si>
  <si>
    <t>FL641364</t>
  </si>
  <si>
    <t>PIPER DUNES (AIP BEACH)</t>
  </si>
  <si>
    <t>FL178281</t>
  </si>
  <si>
    <t>S. CASINO BEACH ACCESS</t>
  </si>
  <si>
    <t>FL309128</t>
  </si>
  <si>
    <t>SADLER ROAD</t>
  </si>
  <si>
    <t>FL273786</t>
  </si>
  <si>
    <t>SCOTT ROAD BEACH ACCESS</t>
  </si>
  <si>
    <t>FL304446</t>
  </si>
  <si>
    <t>SIMMONS ROAD</t>
  </si>
  <si>
    <t>FL442454</t>
  </si>
  <si>
    <t>SOUTH END</t>
  </si>
  <si>
    <t>FL930004</t>
  </si>
  <si>
    <t>SOUTH END BRIDGE</t>
  </si>
  <si>
    <t>FL653856</t>
  </si>
  <si>
    <t>SUMMER BEACH</t>
  </si>
  <si>
    <t>FL980924</t>
  </si>
  <si>
    <t>SUWANNEE BEACH ACCESS</t>
  </si>
  <si>
    <t>OKALOOSA</t>
  </si>
  <si>
    <t>FL918883</t>
  </si>
  <si>
    <t>BRACKIN WAYSIDE</t>
  </si>
  <si>
    <t>FL444002</t>
  </si>
  <si>
    <t>CAMP TIMPOOCHEE</t>
  </si>
  <si>
    <t>FL629624</t>
  </si>
  <si>
    <t>EAST PASS</t>
  </si>
  <si>
    <t>FL139494</t>
  </si>
  <si>
    <t>EL MATADOR</t>
  </si>
  <si>
    <t>FL974854</t>
  </si>
  <si>
    <t>FLORIDA PARK</t>
  </si>
  <si>
    <t>FL752331</t>
  </si>
  <si>
    <t>GARNIERS</t>
  </si>
  <si>
    <t>FL705460</t>
  </si>
  <si>
    <t>GULF ISLAND NATIONAL SEASHORE</t>
  </si>
  <si>
    <t>FL862330</t>
  </si>
  <si>
    <t>HENDERSON STATE PARK BEACH</t>
  </si>
  <si>
    <t>FL269417</t>
  </si>
  <si>
    <t>HOLIDAY ISLE AEGEAN</t>
  </si>
  <si>
    <t>FL767236</t>
  </si>
  <si>
    <t>JAMES LEE PARK BEACH</t>
  </si>
  <si>
    <t>FL117765</t>
  </si>
  <si>
    <t>LINCOLN PARK</t>
  </si>
  <si>
    <t>FL587733</t>
  </si>
  <si>
    <t>LIZA JACKSON PARK</t>
  </si>
  <si>
    <t>FL337795</t>
  </si>
  <si>
    <t>MARLERS PARK</t>
  </si>
  <si>
    <t>FL851855</t>
  </si>
  <si>
    <t>NCO BEACH</t>
  </si>
  <si>
    <t>FL746426</t>
  </si>
  <si>
    <t>OKALOOSA ISLAND BEACH ACCESS #1</t>
  </si>
  <si>
    <t>FL847687</t>
  </si>
  <si>
    <t>OKALOOSA ISLAND BEACH ACCESS #2</t>
  </si>
  <si>
    <t>FL902928</t>
  </si>
  <si>
    <t>OKALOOSA ISLAND BEACH ACCESS #3</t>
  </si>
  <si>
    <t>FL674699</t>
  </si>
  <si>
    <t>OKALOOSA ISLAND BEACH ACCESS #4</t>
  </si>
  <si>
    <t>FL992414</t>
  </si>
  <si>
    <t>OKALOOSA ISLAND BEACH ACCESS #5</t>
  </si>
  <si>
    <t>FL101656</t>
  </si>
  <si>
    <t>OKALOOSA ISLAND BEACH ACCESS #6</t>
  </si>
  <si>
    <t>FL478499</t>
  </si>
  <si>
    <t>OKALOOSA ISLAND BEACH ACCESS #7</t>
  </si>
  <si>
    <t>FL539127</t>
  </si>
  <si>
    <t>POQUITO PARK</t>
  </si>
  <si>
    <t>FL986946</t>
  </si>
  <si>
    <t>ROCKY BAYOU (FRED GANNON STATE PARK)</t>
  </si>
  <si>
    <t>FL977581</t>
  </si>
  <si>
    <t>ROCKY CREEK CAMPGROUND</t>
  </si>
  <si>
    <t>FL440363</t>
  </si>
  <si>
    <t>VALPARAISO BLVD</t>
  </si>
  <si>
    <t>FL355201</t>
  </si>
  <si>
    <t>WEEKLEY BAYOU</t>
  </si>
  <si>
    <t>PALM BEACH</t>
  </si>
  <si>
    <t>FL996489</t>
  </si>
  <si>
    <t>BOYNTON BEACH MUNICIPAL</t>
  </si>
  <si>
    <t>FL732971</t>
  </si>
  <si>
    <t>CARLIN PARK</t>
  </si>
  <si>
    <t>FL727631</t>
  </si>
  <si>
    <t>CORAL COVE</t>
  </si>
  <si>
    <t>FL278288</t>
  </si>
  <si>
    <t>DELRAY BEACH (AKA SANDOWAY PARK)</t>
  </si>
  <si>
    <t>FL286828</t>
  </si>
  <si>
    <t>DUBOIS PARK</t>
  </si>
  <si>
    <t>FL153449</t>
  </si>
  <si>
    <t>GULFSTREAM PARK</t>
  </si>
  <si>
    <t>FL235675</t>
  </si>
  <si>
    <t>JOHN D. MCARTHUR</t>
  </si>
  <si>
    <t>FL780281</t>
  </si>
  <si>
    <t>JUNO BEACH PARK</t>
  </si>
  <si>
    <t>FL352535</t>
  </si>
  <si>
    <t>JUPITER BEACH PARK</t>
  </si>
  <si>
    <t>FL477664</t>
  </si>
  <si>
    <t>LAKE WORTH (AKA KREUSLER)</t>
  </si>
  <si>
    <t>FL358291</t>
  </si>
  <si>
    <t>LANTANA MUNICIPAL</t>
  </si>
  <si>
    <t>FL988333</t>
  </si>
  <si>
    <t>LOGGERHEAD PARK</t>
  </si>
  <si>
    <t>FL638107</t>
  </si>
  <si>
    <t>OCEAN INLET PARK</t>
  </si>
  <si>
    <t>FL060729</t>
  </si>
  <si>
    <t>OCEAN REEF PARK</t>
  </si>
  <si>
    <t>FL637470</t>
  </si>
  <si>
    <t>FL805360</t>
  </si>
  <si>
    <t>PALM BEACH SHORES</t>
  </si>
  <si>
    <t>FL131963</t>
  </si>
  <si>
    <t>PEANUT ISLAND</t>
  </si>
  <si>
    <t>FL652920</t>
  </si>
  <si>
    <t>PHIL FOSTER PARK</t>
  </si>
  <si>
    <t>FL909181</t>
  </si>
  <si>
    <t>PHIPPS</t>
  </si>
  <si>
    <t>FL544054</t>
  </si>
  <si>
    <t>RED REEF PARK</t>
  </si>
  <si>
    <t>FL368024</t>
  </si>
  <si>
    <t>RIVIERA BEACH</t>
  </si>
  <si>
    <t>FL580198</t>
  </si>
  <si>
    <t>FL345451</t>
  </si>
  <si>
    <t>SOUTH INLET PARK</t>
  </si>
  <si>
    <t>FL889594</t>
  </si>
  <si>
    <t>SPANISH RIVER</t>
  </si>
  <si>
    <t>PASCO</t>
  </si>
  <si>
    <t>FL918942</t>
  </si>
  <si>
    <t>ANCLOTE RIVER PARK BEACH</t>
  </si>
  <si>
    <t>FL147445</t>
  </si>
  <si>
    <t>BRASHER PARK BEACH</t>
  </si>
  <si>
    <t>FL472700</t>
  </si>
  <si>
    <t>ENERGY AND MARINE CENTER</t>
  </si>
  <si>
    <t>FL602631</t>
  </si>
  <si>
    <t>GULF HARBORS BEACH</t>
  </si>
  <si>
    <t>FL039200</t>
  </si>
  <si>
    <t>OELSNER PARK BEACH</t>
  </si>
  <si>
    <t>FL200499</t>
  </si>
  <si>
    <t>ROBERT J. STRICKLAND</t>
  </si>
  <si>
    <t>FL316827</t>
  </si>
  <si>
    <t>ROBERT K. REES PARK BEACH</t>
  </si>
  <si>
    <t>PINELLAS</t>
  </si>
  <si>
    <t>FL310352</t>
  </si>
  <si>
    <t>BELLEAIR BEACH - MORGAN DRIVE</t>
  </si>
  <si>
    <t>FL907640</t>
  </si>
  <si>
    <t>BELLEAIR CAUSEWAY-INTERCOASTAL</t>
  </si>
  <si>
    <t>FL849899</t>
  </si>
  <si>
    <t>CLEARWATER BEACH (3RD ST)</t>
  </si>
  <si>
    <t>FL182973</t>
  </si>
  <si>
    <t>CLEARWATER BEACH - CARLOUEL PARK</t>
  </si>
  <si>
    <t>FL989880</t>
  </si>
  <si>
    <t>CLEARWATER BEACH - ROCKAWAY</t>
  </si>
  <si>
    <t>FL703116</t>
  </si>
  <si>
    <t>COURTNEY CAMPBELL CAUSEWAY</t>
  </si>
  <si>
    <t>FL627587</t>
  </si>
  <si>
    <t>CRYSTAL BEACH</t>
  </si>
  <si>
    <t>FL595749</t>
  </si>
  <si>
    <t>DUNEDIN MARINA BEACH</t>
  </si>
  <si>
    <t>FL190054</t>
  </si>
  <si>
    <t>FORT DESOTO - EAST BEACH</t>
  </si>
  <si>
    <t>FL130397</t>
  </si>
  <si>
    <t>FORT DESOTO 1/2 WAY B/N FORT &amp; N. BEACH</t>
  </si>
  <si>
    <t>FL242624</t>
  </si>
  <si>
    <t>BAY</t>
  </si>
  <si>
    <t>ENTERO</t>
  </si>
  <si>
    <t>FECAL_COL</t>
  </si>
  <si>
    <t>FECAL_COL; ENTERO</t>
  </si>
  <si>
    <t>BOAT; WILDLIFE; UNKNOWN; STORM</t>
  </si>
  <si>
    <t>ENTERO; FECAL_COL</t>
  </si>
  <si>
    <t>STORM; SEWER_LINE; SSO; WILDLIFE</t>
  </si>
  <si>
    <t>PREEMPT</t>
  </si>
  <si>
    <t>STORM; SEPTIC; WILDLIFE</t>
  </si>
  <si>
    <t>WILDLIFE; STORM; SEPTIC</t>
  </si>
  <si>
    <t>STORM; WILDLIFE; SEPTIC</t>
  </si>
  <si>
    <t>SEPTIC; STORM; WILDLIFE</t>
  </si>
  <si>
    <t>SEPTIC; WILDLIFE; STORM</t>
  </si>
  <si>
    <t>STORM; WILDLIFE; UNKNOWN</t>
  </si>
  <si>
    <t>BOAT; UNKNOWN; WILDLIFE; STORM</t>
  </si>
  <si>
    <t>DAYS</t>
  </si>
  <si>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</si>
  <si>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</si>
  <si>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</si>
  <si>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</si>
  <si>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</si>
  <si>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</si>
  <si>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</si>
  <si>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</si>
  <si>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</si>
  <si>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</si>
  <si>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</si>
  <si>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</si>
  <si>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</si>
  <si>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</si>
  <si>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</si>
  <si>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</si>
  <si>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</si>
  <si>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</si>
  <si>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</si>
  <si>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</si>
  <si>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</si>
  <si>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</si>
  <si>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</si>
  <si>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</si>
  <si>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</si>
  <si>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CHASTAIN BEACH</t>
  </si>
  <si>
    <t>FL275629</t>
  </si>
  <si>
    <t>FLETCHER BEACH</t>
  </si>
  <si>
    <t>FL797445</t>
  </si>
  <si>
    <t>GLASSCOCK</t>
  </si>
  <si>
    <t>FL831746</t>
  </si>
  <si>
    <t>HOBE SOUND PUBLIC BEACH</t>
  </si>
  <si>
    <t>FL266040</t>
  </si>
  <si>
    <t>HOBE SOUND WILDLIFE REFUGE</t>
  </si>
  <si>
    <t>FL834143</t>
  </si>
  <si>
    <t>HOUSE OF REFUGE</t>
  </si>
  <si>
    <t>FL799244</t>
  </si>
  <si>
    <t>JENSEN BEACH CAUSEWAY</t>
  </si>
  <si>
    <t>FL348630</t>
  </si>
  <si>
    <t>JENSEN BEACH CAUSEWAY EAST</t>
  </si>
  <si>
    <t>FL214901</t>
  </si>
  <si>
    <t>JENSEN PUBLIC BEACH</t>
  </si>
  <si>
    <t>FL558068</t>
  </si>
  <si>
    <t>ROOSEVELT BRIDGE</t>
  </si>
  <si>
    <t>FL146530</t>
  </si>
  <si>
    <t>SANDSPRINT PARK</t>
  </si>
  <si>
    <t>FL568047</t>
  </si>
  <si>
    <t>STOKES</t>
  </si>
  <si>
    <t>FL065138</t>
  </si>
  <si>
    <t>STUART BEACH</t>
  </si>
  <si>
    <t>FL474715</t>
  </si>
  <si>
    <t>STUART CAUSEWAY</t>
  </si>
  <si>
    <t>FL367575</t>
  </si>
  <si>
    <t>TIGER SHORES BEACH</t>
  </si>
  <si>
    <t>FL307210</t>
  </si>
  <si>
    <t>VIRGINIA FOREST</t>
  </si>
  <si>
    <t>MONTHS</t>
  </si>
  <si>
    <t>FORT DESOTO NORTH BEACH</t>
  </si>
  <si>
    <t>FL111231</t>
  </si>
  <si>
    <t>FRED HOWARD BEACH</t>
  </si>
  <si>
    <t>FL170154</t>
  </si>
  <si>
    <t>FT DESOTO PARK - PIER/FORT</t>
  </si>
  <si>
    <t>FL687453</t>
  </si>
  <si>
    <t>GANDY BOULEVARD</t>
  </si>
  <si>
    <t>FL593976</t>
  </si>
  <si>
    <t>GULFPORT - EAST BEACH</t>
  </si>
  <si>
    <t>FL694057</t>
  </si>
  <si>
    <t>GULFPORT - OSGOOD BEACH</t>
  </si>
  <si>
    <t>FL555329</t>
  </si>
  <si>
    <t>GULFPORT - WEST BEACH</t>
  </si>
  <si>
    <t>FL875569</t>
  </si>
  <si>
    <t>HONEYMOON ISLAND BEACH</t>
  </si>
  <si>
    <t>FL839193</t>
  </si>
  <si>
    <t>HONEYMOON ISLAND CAUSEWAY (SOUTH)</t>
  </si>
  <si>
    <t>FL955720</t>
  </si>
  <si>
    <t>INDIAN ROCKS BEACH</t>
  </si>
  <si>
    <t>FL144840</t>
  </si>
  <si>
    <t>INDIAN ROCKS BEACH - CENTRAL AVE</t>
  </si>
  <si>
    <t>FL860652</t>
  </si>
  <si>
    <t>INDIAN SHORES BEACH</t>
  </si>
  <si>
    <t>FL575421</t>
  </si>
  <si>
    <t>MADEIRA BEACH</t>
  </si>
  <si>
    <t>FL939474</t>
  </si>
  <si>
    <t>MADEIRA BEACH - 129TH AVE</t>
  </si>
  <si>
    <t>FL423440</t>
  </si>
  <si>
    <t>MOBBLY BAYOU PRESERVE</t>
  </si>
  <si>
    <t>FL390082</t>
  </si>
  <si>
    <t>NORTH REDINGTON BEACH - 169TH AVE</t>
  </si>
  <si>
    <t>FL499417</t>
  </si>
  <si>
    <t>NORTH SHORE - NORTH BEACH</t>
  </si>
  <si>
    <t>FL350070</t>
  </si>
  <si>
    <t>NORTH SHORE BEACH</t>
  </si>
  <si>
    <t>FL321918</t>
  </si>
  <si>
    <t>PASS-A-GRILLE BEACH</t>
  </si>
  <si>
    <t>FL595521</t>
  </si>
  <si>
    <t>R.E. OLDS PARK</t>
  </si>
  <si>
    <t>FL274414</t>
  </si>
  <si>
    <t>REDINGTON BEACH - 158TH AVE</t>
  </si>
  <si>
    <t>FL857981</t>
  </si>
  <si>
    <t>REDINGTON SHORES - 175TH AVE</t>
  </si>
  <si>
    <t>FL164618</t>
  </si>
  <si>
    <t>REDINGTON SHORES - 182nd AVE</t>
  </si>
  <si>
    <t>FL978234</t>
  </si>
  <si>
    <t>SAFETY HARBOR PIER</t>
  </si>
  <si>
    <t>FL451040</t>
  </si>
  <si>
    <t>SAND KEY</t>
  </si>
  <si>
    <t>FL148124</t>
  </si>
  <si>
    <t>ST PETE BEACH - 34TH AVE (THE DON)</t>
  </si>
  <si>
    <t>FL725706</t>
  </si>
  <si>
    <t>ST PETE BEACH - 46TH AVE (PARK)</t>
  </si>
  <si>
    <t>FL393319</t>
  </si>
  <si>
    <t>SUNSET BEACH (TI) - 82ND AVE</t>
  </si>
  <si>
    <t>FL751103</t>
  </si>
  <si>
    <t>SUNSET BEACH (TI) - 89TH AVE</t>
  </si>
  <si>
    <t>FL144823</t>
  </si>
  <si>
    <t>SUNSET BEACH - TARPON SPRINGS</t>
  </si>
  <si>
    <t>FL292445</t>
  </si>
  <si>
    <t>TREASURE ISLAND - 103RD AVE</t>
  </si>
  <si>
    <t>FL891764</t>
  </si>
  <si>
    <t>TREASURE ISLAND BEACH</t>
  </si>
  <si>
    <t>SANTA ROSA</t>
  </si>
  <si>
    <t>FL782694</t>
  </si>
  <si>
    <t>FLORIDATOWN PARK</t>
  </si>
  <si>
    <t>FL319767</t>
  </si>
  <si>
    <t>GARCON POINT LOCATION 3</t>
  </si>
  <si>
    <t>FL603747</t>
  </si>
  <si>
    <t>HOMEPORT</t>
  </si>
  <si>
    <t>FL736305</t>
  </si>
  <si>
    <t>JUANA'S BEACH</t>
  </si>
  <si>
    <t>FL754740</t>
  </si>
  <si>
    <t>NAVARRE BEACH Pier</t>
  </si>
  <si>
    <t>FL390372</t>
  </si>
  <si>
    <t>NAVARRE BEACH WEST</t>
  </si>
  <si>
    <t>FL128788</t>
  </si>
  <si>
    <t>NAVARRE PARK</t>
  </si>
  <si>
    <t>FL677247</t>
  </si>
  <si>
    <t>REDFISH POINT</t>
  </si>
  <si>
    <t>FL352966</t>
  </si>
  <si>
    <t>SHORELINE PARK</t>
  </si>
  <si>
    <t>FL627338</t>
  </si>
  <si>
    <t>WOODLAWN BEACH</t>
  </si>
  <si>
    <t>SARASOTA</t>
  </si>
  <si>
    <t>FL687582</t>
  </si>
  <si>
    <t>AVENIDA DEL MARE ACCESS #11</t>
  </si>
  <si>
    <t>FL770173</t>
  </si>
  <si>
    <t>AVENIDA MESSINA ACCESS #2</t>
  </si>
  <si>
    <t>FL295087</t>
  </si>
  <si>
    <t>AVENIDA NAVARRA ACCESS #14</t>
  </si>
  <si>
    <t>FL964242</t>
  </si>
  <si>
    <t>BLACKBURN POINT PARK</t>
  </si>
  <si>
    <t>FL775409</t>
  </si>
  <si>
    <t>BLIND PASS BEACH</t>
  </si>
  <si>
    <t>FL506871</t>
  </si>
  <si>
    <t>BROHARD BEACH</t>
  </si>
  <si>
    <t>FL829639</t>
  </si>
  <si>
    <t>CALLE DE LA SIESTA, ACCESS #7</t>
  </si>
  <si>
    <t>FL703671</t>
  </si>
  <si>
    <t>CALLE DEL INVERNO ACCESS #10</t>
  </si>
  <si>
    <t>FL194507</t>
  </si>
  <si>
    <t>CASPERSEN PUBLIC BEACH</t>
  </si>
  <si>
    <t>FL363707</t>
  </si>
  <si>
    <t>LIDO CASINO BEACH</t>
  </si>
  <si>
    <t>FL937373</t>
  </si>
  <si>
    <t>LONGBOAT ACCESS #1</t>
  </si>
  <si>
    <t>FL739059</t>
  </si>
  <si>
    <t>LONGBOAT ACCESS #2</t>
  </si>
  <si>
    <t>FL495276</t>
  </si>
  <si>
    <t>LONGBOAT ACCESS #3</t>
  </si>
  <si>
    <t>FL596960</t>
  </si>
  <si>
    <t>LONGBOAT KEY ACCESS</t>
  </si>
  <si>
    <t>FL845492</t>
  </si>
  <si>
    <t>MANASOTA BEACH</t>
  </si>
  <si>
    <t>FL797743</t>
  </si>
  <si>
    <t>NOKOMIS PUBLIC BEACH</t>
  </si>
  <si>
    <t>FL845915</t>
  </si>
  <si>
    <t>NORTH JETTY PARK BEACH</t>
  </si>
  <si>
    <t>FL464579</t>
  </si>
  <si>
    <t>NORTH LIDO BEACH</t>
  </si>
  <si>
    <t>FL666524</t>
  </si>
  <si>
    <t>OCEAN BLVD ACCESS #5</t>
  </si>
  <si>
    <t>FL948272</t>
  </si>
  <si>
    <t>PALMER POINT BEACH</t>
  </si>
  <si>
    <t>FL579148</t>
  </si>
  <si>
    <t>PLAZA DE LAS PALMAS #9</t>
  </si>
  <si>
    <t>FL369636</t>
  </si>
  <si>
    <t>PLAZA DE LAS PALMAS 1, ACCESS #8</t>
  </si>
  <si>
    <t>FL439913</t>
  </si>
  <si>
    <t>POINT O' ROCKS</t>
  </si>
  <si>
    <t>FL209722</t>
  </si>
  <si>
    <t>RINGLING CAUSEWAY</t>
  </si>
  <si>
    <t>FL192551</t>
  </si>
  <si>
    <t>SERVICE CLUB PARK</t>
  </si>
  <si>
    <t>FL262332</t>
  </si>
  <si>
    <t>SHELL ROAD ACCESS #1</t>
  </si>
  <si>
    <t>FL256042</t>
  </si>
  <si>
    <t>SIESTA KEY PUBLIC BEACH</t>
  </si>
  <si>
    <t>FL808262</t>
  </si>
  <si>
    <t>SOUTH JETTY BEACH</t>
  </si>
  <si>
    <t>FL159008</t>
  </si>
  <si>
    <t>SOUTH LIDO BEACH</t>
  </si>
  <si>
    <t>FL826717</t>
  </si>
  <si>
    <t>STICKNEY POINT ACCESS #12</t>
  </si>
  <si>
    <t>FL838326</t>
  </si>
  <si>
    <t>TURTLE BEACH</t>
  </si>
  <si>
    <t>FL772326</t>
  </si>
  <si>
    <t>VENICE FISHING PIER</t>
  </si>
  <si>
    <t>FL416804</t>
  </si>
  <si>
    <t>VENICE PUBLIC BEACH</t>
  </si>
  <si>
    <t>ST JOHNS</t>
  </si>
  <si>
    <t>FL300583</t>
  </si>
  <si>
    <t>ANASTASIA STATE PARK (ST. AUGUSTINE BEACH)</t>
  </si>
  <si>
    <t>FL620625</t>
  </si>
  <si>
    <t>CRESCENT BEACH</t>
  </si>
  <si>
    <t>FL446186</t>
  </si>
  <si>
    <t>MATANZAS INLET</t>
  </si>
  <si>
    <t>FL881296</t>
  </si>
  <si>
    <t>MICKLER'S LANDING</t>
  </si>
  <si>
    <t>FL644388</t>
  </si>
  <si>
    <t>SOLANO (PONTE VEDRA BEACH)</t>
  </si>
  <si>
    <t>FL601572</t>
  </si>
  <si>
    <t>ST. AUGUSTINE BEACH A STREET</t>
  </si>
  <si>
    <t>FL192350</t>
  </si>
  <si>
    <t>ST. AUGUSTINE BEACH OCEAN TRACE</t>
  </si>
  <si>
    <t>FL156952</t>
  </si>
  <si>
    <t>VILANO BEACH</t>
  </si>
  <si>
    <t>ST LUCIE</t>
  </si>
  <si>
    <t>FL291808</t>
  </si>
  <si>
    <t>AVALON PARK</t>
  </si>
  <si>
    <t>FL865565</t>
  </si>
  <si>
    <t>BLIND CREEK</t>
  </si>
  <si>
    <t>FL253216</t>
  </si>
  <si>
    <t>BLIND CREEK PARK</t>
  </si>
  <si>
    <t>FL988253</t>
  </si>
  <si>
    <t>BLUE HERON BLVD ACCESS</t>
  </si>
  <si>
    <t>FL580383</t>
  </si>
  <si>
    <t>COCONUT DRIVE ACCESS</t>
  </si>
  <si>
    <t>FL538902</t>
  </si>
  <si>
    <t>F DOUGLASS MEMORIAL PARK</t>
  </si>
  <si>
    <t>FL404972</t>
  </si>
  <si>
    <t>FORT PIERCE INLET/NORTH JETTY PARK</t>
  </si>
  <si>
    <t>FL111739</t>
  </si>
  <si>
    <t>GULFSTREAM BEACH</t>
  </si>
  <si>
    <t>FL463023</t>
  </si>
  <si>
    <t>HERMANS BAY</t>
  </si>
  <si>
    <t>FL585273</t>
  </si>
  <si>
    <t>INLET STATE PARK @ OCEAN</t>
  </si>
  <si>
    <t>FL299390</t>
  </si>
  <si>
    <t>INLET STATE PARK @ RIVER</t>
  </si>
  <si>
    <t>FL853013</t>
  </si>
  <si>
    <t>JAYCEE PARK</t>
  </si>
  <si>
    <t>FL496667</t>
  </si>
  <si>
    <t>JOHN BROOKS PARK</t>
  </si>
  <si>
    <t>FL401884</t>
  </si>
  <si>
    <t>K BERGALIS MEMORIAL PARK</t>
  </si>
  <si>
    <t>FL353859</t>
  </si>
  <si>
    <t>LITTLE JIM BRIDGE</t>
  </si>
  <si>
    <t>FL304902</t>
  </si>
  <si>
    <t>MIDDLE COVE</t>
  </si>
  <si>
    <t>FL514799</t>
  </si>
  <si>
    <t>NORMANDY BEACH</t>
  </si>
  <si>
    <t>FL761005</t>
  </si>
  <si>
    <t>PEPPER PARK</t>
  </si>
  <si>
    <t>FL921370</t>
  </si>
  <si>
    <t>PORPOISE BEACH</t>
  </si>
  <si>
    <t>FL752183</t>
  </si>
  <si>
    <t>SOUTH BEACH BOARDWALK</t>
  </si>
  <si>
    <t>FL557056</t>
  </si>
  <si>
    <t>SOUTH CAUSEWAY AT BOAT RAMP</t>
  </si>
  <si>
    <t>FL331275</t>
  </si>
  <si>
    <t>SOUTH JETTY PARK BEACH</t>
  </si>
  <si>
    <t>FL871365</t>
  </si>
  <si>
    <t>SURFSIDE PARK</t>
  </si>
  <si>
    <t>FL743759</t>
  </si>
  <si>
    <t>WALTON ROCKS BEACH</t>
  </si>
  <si>
    <t>FL809584</t>
  </si>
  <si>
    <t>WAVELAND BEACH</t>
  </si>
  <si>
    <t>TAYLOR</t>
  </si>
  <si>
    <t>FL968787</t>
  </si>
  <si>
    <t>CEDAR ISLAND</t>
  </si>
  <si>
    <t>FL258693</t>
  </si>
  <si>
    <t>DARK ISLAND</t>
  </si>
  <si>
    <t>FL588133</t>
  </si>
  <si>
    <t>DEKLE BEACH</t>
  </si>
  <si>
    <t>FL222150</t>
  </si>
  <si>
    <t>HAGEN'S COVE</t>
  </si>
  <si>
    <t>FL798934</t>
  </si>
  <si>
    <t>KEATON BEACH</t>
  </si>
  <si>
    <t>VOLUSIA</t>
  </si>
  <si>
    <t>FL858156</t>
  </si>
  <si>
    <t>27TH STREET, NEW SMRYNA BEACH</t>
  </si>
  <si>
    <t>FL557152</t>
  </si>
  <si>
    <t>BEACH STREET</t>
  </si>
  <si>
    <t>FL441626</t>
  </si>
  <si>
    <t>BICENTENNIAL PARK, ORMOND BEACH</t>
  </si>
  <si>
    <t>FL150971</t>
  </si>
  <si>
    <t>DUNLAWTON, DAYTONA BEACH SHORES</t>
  </si>
  <si>
    <t>FL477804</t>
  </si>
  <si>
    <t>FLAGLER AVENUE, NEW SMRYNA BEACH</t>
  </si>
  <si>
    <t>FL894893</t>
  </si>
  <si>
    <t>FLORIDA SHORES BLVD</t>
  </si>
  <si>
    <t>FL750562</t>
  </si>
  <si>
    <t>GRANADA, ORMOND BEACH</t>
  </si>
  <si>
    <t>FL568720</t>
  </si>
  <si>
    <t>INTERNATIONAL SPEEDWAY, DAYTONA BEACH</t>
  </si>
  <si>
    <t>FL258263</t>
  </si>
  <si>
    <t>MAIN, DAYTONA BEACH</t>
  </si>
  <si>
    <t>FL974030</t>
  </si>
  <si>
    <t>NORTH JETTY, PONCE INLET</t>
  </si>
  <si>
    <t>FL392386</t>
  </si>
  <si>
    <t>OCEANVIEW WAY, PONCE INLET</t>
  </si>
  <si>
    <t>FL779322</t>
  </si>
  <si>
    <t>SEABREEZE, DAYTONA BEACH</t>
  </si>
  <si>
    <t>FL770421</t>
  </si>
  <si>
    <t>SILVER BEACH, DAYTONA BEACH</t>
  </si>
  <si>
    <t>FL489535</t>
  </si>
  <si>
    <t>SOUTH JETTY, NEW SMRYNA BEACH</t>
  </si>
  <si>
    <t>FL298308</t>
  </si>
  <si>
    <t>TORINITA, WILBUR BY THE SEA</t>
  </si>
  <si>
    <t>FL380018</t>
  </si>
  <si>
    <t>VILLA WAY</t>
  </si>
  <si>
    <t>WAKULLA</t>
  </si>
  <si>
    <t>FL605367</t>
  </si>
  <si>
    <t>MASH ISLAND</t>
  </si>
  <si>
    <t>FL437199</t>
  </si>
  <si>
    <t>SHELL POINT BEACH</t>
  </si>
  <si>
    <t>WALTON</t>
  </si>
  <si>
    <t>FL500531</t>
  </si>
  <si>
    <t>BLUE MOUNTAIN BEACH ACCESS</t>
  </si>
  <si>
    <t>FL311891</t>
  </si>
  <si>
    <t>CHOCTAW BEACH COUNTY PARK</t>
  </si>
  <si>
    <t>FL538865</t>
  </si>
  <si>
    <t>COUNTY PARK</t>
  </si>
  <si>
    <t>FL645810</t>
  </si>
  <si>
    <t>DUNE ALLEN BEACH ACCESS</t>
  </si>
  <si>
    <t>FL223233</t>
  </si>
  <si>
    <t>EASTERN LAKE BEACH ACCESS</t>
  </si>
  <si>
    <t>FL408572</t>
  </si>
  <si>
    <t>EASTERN LAKE OUTFALL</t>
  </si>
  <si>
    <t>FL435018</t>
  </si>
  <si>
    <t>GRAYTON BEACH ACCESS</t>
  </si>
  <si>
    <t>FL539529</t>
  </si>
  <si>
    <t>GRAYTON BEACH STATE RECREATION AREA</t>
  </si>
  <si>
    <t>FL484299</t>
  </si>
  <si>
    <t>HOLLY STREET BEACH ACCESS</t>
  </si>
  <si>
    <t>FL239001</t>
  </si>
  <si>
    <t>Inlet Beach Access (TDC Beach Access)</t>
  </si>
  <si>
    <t>FL190646</t>
  </si>
  <si>
    <t>SOUTH WALL STREET BEACH</t>
  </si>
  <si>
    <t>FL461466</t>
  </si>
  <si>
    <t>WHEELER POINT</t>
  </si>
  <si>
    <t>WATERBODY NAME</t>
  </si>
  <si>
    <t>WATERBODY TYPE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</si>
  <si>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</si>
  <si>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</si>
  <si>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</si>
  <si>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</si>
  <si>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</si>
  <si>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</si>
  <si>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</si>
  <si>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</si>
  <si>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</si>
  <si>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</si>
  <si>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</si>
  <si>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</si>
  <si>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</si>
  <si>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</si>
  <si>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</si>
  <si>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</si>
  <si>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</si>
  <si>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</si>
  <si>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</si>
  <si>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</si>
  <si>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</si>
  <si>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</si>
  <si>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</si>
  <si>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</si>
  <si>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</si>
  <si>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</si>
  <si>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</si>
  <si>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</si>
  <si>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</si>
  <si>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</si>
  <si>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</si>
  <si>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</si>
  <si>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</si>
  <si>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</si>
  <si>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</si>
  <si>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</si>
  <si>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</si>
  <si>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</si>
  <si>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</si>
  <si>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</si>
  <si>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</si>
  <si>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</si>
  <si>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</si>
  <si>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</si>
  <si>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</si>
  <si>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</si>
  <si>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</si>
  <si>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</si>
  <si>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</si>
  <si>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</si>
  <si>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</si>
  <si>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</si>
  <si>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</si>
  <si>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</si>
  <si>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</si>
  <si>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</si>
  <si>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</si>
  <si>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</si>
  <si>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</si>
  <si>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</si>
  <si>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</si>
  <si>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</si>
  <si>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</si>
  <si>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</si>
  <si>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</si>
  <si>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</si>
  <si>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</si>
  <si>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</si>
  <si>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</si>
  <si>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</si>
  <si>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</si>
  <si>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</si>
  <si>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</si>
  <si>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</si>
  <si>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</si>
  <si>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</si>
  <si>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</si>
  <si>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</si>
  <si>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</si>
  <si>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</si>
  <si>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</si>
  <si>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Private/Private</t>
  </si>
  <si>
    <t>MONROE</t>
  </si>
  <si>
    <t>PER_WEEK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</si>
  <si>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</si>
  <si>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</si>
  <si>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</si>
  <si>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</si>
  <si>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</si>
  <si>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</si>
  <si>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</si>
  <si>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</si>
  <si>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</si>
  <si>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</si>
  <si>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</si>
  <si>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</si>
  <si>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</si>
  <si>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Open Coast</t>
  </si>
  <si>
    <t>Total</t>
  </si>
  <si>
    <t>Beaches:</t>
  </si>
  <si>
    <t>Monitored</t>
  </si>
  <si>
    <t>No</t>
  </si>
  <si>
    <t>FL289095</t>
  </si>
  <si>
    <t>8TH STREET, MEXICO BEACH</t>
  </si>
  <si>
    <t>Gulf of Mexico</t>
  </si>
  <si>
    <t>FL309173</t>
  </si>
  <si>
    <t>BEACH DRIVE</t>
  </si>
  <si>
    <t>Sound, Bay, or Inlet</t>
  </si>
  <si>
    <t>FL607825</t>
  </si>
  <si>
    <t>BECKRICH ROAD (EDGEWATER GULF BEACH)</t>
  </si>
  <si>
    <t>FL841281</t>
  </si>
  <si>
    <t>BID-A-WEE BEACH</t>
  </si>
  <si>
    <t>FL311193</t>
  </si>
  <si>
    <t>CARL GRAY PARK</t>
  </si>
  <si>
    <t>FL819911</t>
  </si>
  <si>
    <t>DELWOOD BEACH</t>
  </si>
  <si>
    <t>FL131708</t>
  </si>
  <si>
    <t>DUPONT BRIDGE</t>
  </si>
  <si>
    <t>FL183543</t>
  </si>
  <si>
    <t>EAST COUNTY LINE (MEXICO BEACH)</t>
  </si>
  <si>
    <t>FL751274</t>
  </si>
  <si>
    <t>LAGUNA BEACH</t>
  </si>
  <si>
    <t>FL414684</t>
  </si>
  <si>
    <t>PANAMA CITY BEACH PIER (EDGEWATER BEACH)</t>
  </si>
  <si>
    <t>FL888728</t>
  </si>
  <si>
    <t>SELTZER PARK (SILVER SANDS BEACH)</t>
  </si>
  <si>
    <t>FL154538</t>
  </si>
  <si>
    <t>SHELL ISLAND BEACH</t>
  </si>
  <si>
    <t>FL805924</t>
  </si>
  <si>
    <t>SPY GLASS DRIVE (BILTMORE BEACH)</t>
  </si>
  <si>
    <t>FL173494</t>
  </si>
  <si>
    <t>SUNSET PARK</t>
  </si>
  <si>
    <t>FL763253</t>
  </si>
  <si>
    <t>TYNDALL BEACH</t>
  </si>
  <si>
    <t>FL351066</t>
  </si>
  <si>
    <t>WEST COUNTY LINE (CARRILON BEACH)</t>
  </si>
  <si>
    <t>BREVARD</t>
  </si>
  <si>
    <t>FL033783</t>
  </si>
  <si>
    <t>AQUARINA BEACH</t>
  </si>
  <si>
    <t>Atlantic Ocean</t>
  </si>
  <si>
    <t>Private/Public</t>
  </si>
  <si>
    <t>FL704382</t>
  </si>
  <si>
    <t>BICENTENNIAL BEACH PARK</t>
  </si>
  <si>
    <t>FL956721</t>
  </si>
  <si>
    <t>BONSTEEL PARK</t>
  </si>
  <si>
    <t>FL141824</t>
  </si>
  <si>
    <t>CANAVERAL NATIONAL SEASHORE/PLAYALINDA BEACH</t>
  </si>
  <si>
    <t>FL777120</t>
  </si>
  <si>
    <t>CANOVA BEACH PARK</t>
  </si>
  <si>
    <t>FL531160</t>
  </si>
  <si>
    <t>CHERRIE DOWN PARK</t>
  </si>
  <si>
    <t>FL808403</t>
  </si>
  <si>
    <t>COCOA BEACH MINUTEMAN CAUSEWAY</t>
  </si>
  <si>
    <t>FL741642</t>
  </si>
  <si>
    <t>COCOA BEACH PIER</t>
  </si>
  <si>
    <t>FL879531</t>
  </si>
  <si>
    <t>COCONUT POINT PARK</t>
  </si>
  <si>
    <t>FL858999</t>
  </si>
  <si>
    <t>FISCHER PARK</t>
  </si>
  <si>
    <t>FL953593</t>
  </si>
  <si>
    <t>HIGHTOWER BEACH PARK</t>
  </si>
  <si>
    <t>FL836546</t>
  </si>
  <si>
    <t>INDIALANTIC BOARDWALK</t>
  </si>
  <si>
    <t>FL969345</t>
  </si>
  <si>
    <t>JETTY PARK (CAPE CANAVERAL)</t>
  </si>
  <si>
    <t>FL966014</t>
  </si>
  <si>
    <t>LORI WILSON PARK</t>
  </si>
  <si>
    <t>FL421181</t>
  </si>
  <si>
    <t>MAIN ENTRANCE BEACH (PAFB)</t>
  </si>
  <si>
    <t>FL398079</t>
  </si>
  <si>
    <t>NCO CLUB BEACH (PAFB)</t>
  </si>
  <si>
    <t>FL631799</t>
  </si>
  <si>
    <t>NORTH AREA BEACH (PAFB)</t>
  </si>
  <si>
    <t>FL544573</t>
  </si>
  <si>
    <t>OCEAN PARK</t>
  </si>
  <si>
    <t>FL110496</t>
  </si>
  <si>
    <t>OFFICERS CLUB BEACH (PAFB)</t>
  </si>
  <si>
    <t>FL467501</t>
  </si>
  <si>
    <t>PARADISE BEACH</t>
  </si>
  <si>
    <t>FL859440</t>
  </si>
  <si>
    <t>PATRICK AIR FORCE BASE (PAFB) NORTH</t>
  </si>
  <si>
    <t>FL747247</t>
  </si>
  <si>
    <t>PELICAN BEACH PARK</t>
  </si>
  <si>
    <t>FL819481</t>
  </si>
  <si>
    <t>ROBERT P. MURKSHE MEMORIAL PARK</t>
  </si>
  <si>
    <t>FL501891</t>
  </si>
  <si>
    <t>SEAGULL PARK (PAFB)</t>
  </si>
  <si>
    <t>FL283121</t>
  </si>
  <si>
    <t>SEBASTIAN INLET NORTH</t>
  </si>
  <si>
    <t>FL749647</t>
  </si>
  <si>
    <t>SHEPARD PARK</t>
  </si>
  <si>
    <t>FL765043</t>
  </si>
  <si>
    <t>SPESSARD HOLLAND BEACH PARK (NORTH)</t>
  </si>
  <si>
    <t>BROWARD</t>
  </si>
  <si>
    <t>FL557837</t>
  </si>
  <si>
    <t>BAHIA MAR</t>
  </si>
  <si>
    <t>FL132276</t>
  </si>
  <si>
    <t>BIRCH STATE PARK</t>
  </si>
  <si>
    <t>FL541601</t>
  </si>
  <si>
    <t>COMMERCIAL BLVD</t>
  </si>
  <si>
    <t>FL604188</t>
  </si>
  <si>
    <t>CUSTER STREET</t>
  </si>
  <si>
    <t>FL467332</t>
  </si>
  <si>
    <t>DANIA BEACH</t>
  </si>
  <si>
    <t>FL968060</t>
  </si>
  <si>
    <t>FL154380</t>
  </si>
  <si>
    <t>DEERFIELD BEACH SE 10TH STREET</t>
  </si>
  <si>
    <t>FL738221</t>
  </si>
  <si>
    <t>GEORGE ENGLISH PARK</t>
  </si>
  <si>
    <t>FL287753</t>
  </si>
  <si>
    <t>HALLANDALE BEACH BLVD</t>
  </si>
  <si>
    <t>FL235962</t>
  </si>
  <si>
    <t>HARRISON STREET</t>
  </si>
  <si>
    <t>FL602741</t>
  </si>
  <si>
    <t>HILLSBORO INLET</t>
  </si>
  <si>
    <t>FL447738</t>
  </si>
  <si>
    <t>JOHN LLOYD STATE PARK</t>
  </si>
  <si>
    <t>FL732168</t>
  </si>
  <si>
    <t>MINNESOTA STREET</t>
  </si>
  <si>
    <t>FL265530</t>
  </si>
  <si>
    <t>NE 16 STREET, POMPANO</t>
  </si>
  <si>
    <t>FL840977</t>
  </si>
  <si>
    <t>NORTH BEACH PARK INTERCOASTAL</t>
  </si>
  <si>
    <t>FL053479</t>
  </si>
  <si>
    <t>OAKLAND PARK BOULEVARD</t>
  </si>
  <si>
    <t>FL436692</t>
  </si>
  <si>
    <t>FL294978</t>
  </si>
  <si>
    <t>SEBASTIAN STREET</t>
  </si>
  <si>
    <t>FL071986</t>
  </si>
  <si>
    <t>VAN BUREN STREET</t>
  </si>
  <si>
    <t>CHARLOTTE</t>
  </si>
  <si>
    <t>FL001972</t>
  </si>
  <si>
    <t>BOCA GRANDE</t>
  </si>
  <si>
    <t>FL815154</t>
  </si>
  <si>
    <t>DOTZLER BEACH</t>
  </si>
  <si>
    <t>FL535539</t>
  </si>
  <si>
    <t>ENGLEWOOD NORTH</t>
  </si>
  <si>
    <t>Public/Private</t>
  </si>
  <si>
    <t>FL585528</t>
  </si>
  <si>
    <t>ENGLEWOOD SOUTH</t>
  </si>
  <si>
    <t>FL743808</t>
  </si>
  <si>
    <t>PALM ISLAND NORTH</t>
  </si>
  <si>
    <t>FL158390</t>
  </si>
  <si>
    <t>PALM ISLAND SOUTH</t>
  </si>
  <si>
    <t>FL181642</t>
  </si>
  <si>
    <t>PORT CHARLOTTE BEACH</t>
  </si>
  <si>
    <t>FL763821</t>
  </si>
  <si>
    <t>PORT CHARLOTTE BEACH EAST</t>
  </si>
  <si>
    <t>FL704083</t>
  </si>
  <si>
    <t>PORT CHARLOTTE BEACH WEST</t>
  </si>
  <si>
    <t>CITRUS</t>
  </si>
  <si>
    <t>FL760836</t>
  </si>
  <si>
    <t>FORT ISLAND GULF BEACH</t>
  </si>
  <si>
    <t>COLLIER</t>
  </si>
  <si>
    <t>FL751701</t>
  </si>
  <si>
    <t>10 THOUSAND ISLAND</t>
  </si>
  <si>
    <t>FL806716</t>
  </si>
  <si>
    <t>10TH AVENUE SOUTH BEACH</t>
  </si>
  <si>
    <t>FL378400</t>
  </si>
  <si>
    <t>11TH AVENUE SOUTH BEACH</t>
  </si>
  <si>
    <t>FL494654</t>
  </si>
  <si>
    <t>13TH AVENUE SOUTH BEACH</t>
  </si>
  <si>
    <t>FL961297</t>
  </si>
  <si>
    <t>14TH AVENUE SOUTH BEACH</t>
  </si>
  <si>
    <t>FL633873</t>
  </si>
  <si>
    <t>15TH AVENUE SOUTH BEACH</t>
  </si>
  <si>
    <t>FL147359</t>
  </si>
  <si>
    <t>16TH AVENUE SOUTH BEACH</t>
  </si>
  <si>
    <t>FL635161</t>
  </si>
  <si>
    <t>17TH AVENUE SOUTH BEACH</t>
  </si>
  <si>
    <t>FL566063</t>
  </si>
  <si>
    <t>18TH AVENUE SOUTH BEACH</t>
  </si>
  <si>
    <t>FL316290</t>
  </si>
  <si>
    <t>1ST AVENUE NORTH BEACH</t>
  </si>
  <si>
    <t>FL804957</t>
  </si>
  <si>
    <t>WILDLIFE; BOAT; RUNOFF; UNKNOWN; STORM</t>
  </si>
  <si>
    <t>RUNOFF; STORM; WILDLIFE; UNKNOWN; BOAT</t>
  </si>
  <si>
    <t>STORM; UNKNOWN; WILDLIFE; BOAT</t>
  </si>
  <si>
    <t>BOAT; STORM; WILDLIFE; UNKNOWN</t>
  </si>
  <si>
    <t>STORM; BOAT; WILDLIFE; UNKNOWN</t>
  </si>
  <si>
    <t>STORM; BOAT; SEWER_LINE; OTHER</t>
  </si>
  <si>
    <t>WILDLIFE; UNKNOWN; SEPTIC</t>
  </si>
  <si>
    <t>BOAT; WILDLIFE; SEPTIC; RUNOFF; UNKNOWN</t>
  </si>
  <si>
    <t>RUNOFF; UNKNOWN; BOAT; SEPTIC; WILDLIFE</t>
  </si>
  <si>
    <t>ENTERO; OTHER</t>
  </si>
  <si>
    <t>OTHER; ENTERO</t>
  </si>
  <si>
    <t>WILDLIFE; BOAT; RUNOFF; STORM</t>
  </si>
  <si>
    <t>OTHER; ENTERO; FECAL_COL</t>
  </si>
  <si>
    <t>SEWER_LINE; SSO; STORM; BOAT; WILDLIFE; SEPTIC</t>
  </si>
  <si>
    <t>FECAL_COL; ENTERO; OTHER</t>
  </si>
  <si>
    <t>WILDLIFE; SEPTIC; STORM</t>
  </si>
  <si>
    <t>BOAT; STORM; WILDLIFE; SEPTIC</t>
  </si>
  <si>
    <t>FECAL_COL; OTHER; ENTERO</t>
  </si>
  <si>
    <t>STORM; WILDLIFE; SEWER_LINE; POTW</t>
  </si>
  <si>
    <t>STORM; BOAT; SEPTIC; WILDLIFE</t>
  </si>
  <si>
    <t>SEPTIC; STORM; UNKNOWN; WILDLIFE</t>
  </si>
  <si>
    <t>STORM; SEPTIC; UNKNOWN; WILDLIFE</t>
  </si>
  <si>
    <t>STORM; WILDLIFE; SEPTIC; UNKNOWN</t>
  </si>
  <si>
    <t>ENTERO; FECAL_COL; OTHER</t>
  </si>
  <si>
    <t>BOAT; RUNOFF; SSO; STORM</t>
  </si>
  <si>
    <t>SEWER_LINE; RUNOFF; STORM; BOAT</t>
  </si>
  <si>
    <t>RUNOFF; STORM; SEWER_LINE; OTHER; WILDLIFE</t>
  </si>
  <si>
    <t>ENTERO; OTHER; FECAL_COL</t>
  </si>
  <si>
    <t>WILDLIFE; STORM</t>
  </si>
  <si>
    <t>WILDLIFE; STORM; BOAT</t>
  </si>
  <si>
    <t>UNKNOWN; STORM; BOAT</t>
  </si>
  <si>
    <t>STORM; BOAT; WILDLIFE</t>
  </si>
  <si>
    <t>BOAT; STORM; RUNOFF; WILDLIFE</t>
  </si>
  <si>
    <t>WILDLIFE; UNKNOWN; STORM</t>
  </si>
  <si>
    <t>STORM; WILDLIFE; UNKNOWN; BOAT</t>
  </si>
  <si>
    <t>UNKNOWN; BOAT; WILDLIFE; RUNOFF; STORM</t>
  </si>
  <si>
    <t>WILDLIFE; STORM; UNKNOWN</t>
  </si>
  <si>
    <t>SEWER_LINE; STORM; BOAT; WILDLIFE</t>
  </si>
  <si>
    <t>BOAT; STORM; UNKNOWN; WILDLIFE; RUNOFF</t>
  </si>
  <si>
    <t>SEPTIC; BOAT; RUNOFF; STORM; WILDLIFE; UNKNOWN</t>
  </si>
  <si>
    <t>STORM; UNKNOWN; BOAT; RUNOFF; WILDLIFE</t>
  </si>
  <si>
    <t>RUNOFF; UNKNOWN; BOAT; WILDLIFE; STORM</t>
  </si>
  <si>
    <t>OTHER; FECAL_COL; ENTERO</t>
  </si>
  <si>
    <t>SEPTIC; BOAT; STORM; WILDLIFE</t>
  </si>
  <si>
    <t>BOAT; WILDLIFE; SEPTIC; STORM</t>
  </si>
  <si>
    <t>Beach action in 2009?</t>
  </si>
  <si>
    <t xml:space="preserve"> </t>
  </si>
  <si>
    <t>DEERFIELD BEACH PIER</t>
  </si>
  <si>
    <t>POMPANO BEACH PIER</t>
  </si>
  <si>
    <t>FL682550</t>
  </si>
  <si>
    <t>ENGLEWOOD MID BEACH</t>
  </si>
  <si>
    <t>UNKNOWN; WILDLIFE; SEWER_LINE; STORM</t>
  </si>
  <si>
    <t>RUNOFF; SEPTIC; WILDLIFE; STORM; BOAT; UNKNOWN</t>
  </si>
  <si>
    <t>SEWER_LINE; OTHER; BOAT; STORM</t>
  </si>
  <si>
    <t>RUNOFF; SSO; WILDLIFE; BOAT; STORM</t>
  </si>
  <si>
    <t>BOAT; WILDLIFE; SSO; RUNOFF; STORM; OTHER</t>
  </si>
  <si>
    <t>WILDLIFE; BOAT; STORM</t>
  </si>
  <si>
    <t>SEPTIC; STORM; OTHER; BOAT; RUNOFF</t>
  </si>
  <si>
    <t>BOAT; SEWER_LINE; WILDLIFE; RUNOFF; STORM; POTW; SSO; UNKNOWN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</si>
</sst>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3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1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14" fillId="4" borderId="16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3" fontId="0" fillId="0" borderId="0" xfId="0" applyNumberFormat="1" applyFill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14" fontId="10" fillId="24" borderId="0" xfId="0" applyNumberFormat="1" applyFont="1" applyFill="1" applyBorder="1" applyAlignment="1">
      <alignment horizontal="center" vertical="center" wrapText="1"/>
    </xf>
    <xf numFmtId="0" fontId="1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4" borderId="0" xfId="0" applyFont="1" applyFill="1" applyAlignment="1">
      <alignment horizontal="center"/>
    </xf>
    <xf numFmtId="0" fontId="13" fillId="24" borderId="0" xfId="0" applyFont="1" applyFill="1" applyAlignment="1">
      <alignment horizontal="center"/>
    </xf>
    <xf numFmtId="0" fontId="10" fillId="24" borderId="0" xfId="0" applyFont="1" applyFill="1" applyBorder="1" applyAlignment="1">
      <alignment horizontal="center" wrapText="1"/>
    </xf>
    <xf numFmtId="0" fontId="12" fillId="24" borderId="0" xfId="0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/>
    </xf>
    <xf numFmtId="14" fontId="11" fillId="24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09" t="s">
        <v>1090</v>
      </c>
      <c r="D1" s="110"/>
      <c r="E1" s="110"/>
      <c r="F1" s="53"/>
      <c r="G1" s="109" t="s">
        <v>1004</v>
      </c>
      <c r="H1" s="109"/>
      <c r="I1" s="109"/>
      <c r="J1" s="109"/>
      <c r="K1" s="53"/>
      <c r="L1" s="109" t="s">
        <v>1005</v>
      </c>
      <c r="M1" s="111"/>
      <c r="N1" s="111"/>
      <c r="O1" s="111"/>
      <c r="P1" s="111"/>
      <c r="Q1" s="111"/>
      <c r="R1" s="53"/>
      <c r="S1" s="109" t="s">
        <v>1006</v>
      </c>
      <c r="T1" s="111"/>
      <c r="U1" s="111"/>
      <c r="V1" s="111"/>
      <c r="W1" s="111"/>
    </row>
    <row r="2" spans="1:23" ht="88.5" customHeight="1">
      <c r="A2" s="5" t="s">
        <v>1033</v>
      </c>
      <c r="B2" s="5"/>
      <c r="C2" s="3" t="s">
        <v>1007</v>
      </c>
      <c r="D2" s="3" t="s">
        <v>1008</v>
      </c>
      <c r="E2" s="3" t="s">
        <v>1009</v>
      </c>
      <c r="F2" s="3"/>
      <c r="G2" s="3" t="s">
        <v>1010</v>
      </c>
      <c r="H2" s="3" t="s">
        <v>1011</v>
      </c>
      <c r="I2" s="3" t="s">
        <v>1012</v>
      </c>
      <c r="J2" s="3" t="s">
        <v>1013</v>
      </c>
      <c r="K2" s="3"/>
      <c r="L2" s="12" t="s">
        <v>1014</v>
      </c>
      <c r="M2" s="3" t="s">
        <v>1015</v>
      </c>
      <c r="N2" s="3" t="s">
        <v>1016</v>
      </c>
      <c r="O2" s="3" t="s">
        <v>1017</v>
      </c>
      <c r="P2" s="3" t="s">
        <v>1018</v>
      </c>
      <c r="Q2" s="3" t="s">
        <v>1019</v>
      </c>
      <c r="R2" s="3"/>
      <c r="S2" s="12" t="s">
        <v>1020</v>
      </c>
      <c r="T2" s="13" t="s">
        <v>1021</v>
      </c>
      <c r="U2" s="3" t="s">
        <v>1036</v>
      </c>
      <c r="V2" s="3" t="s">
        <v>1022</v>
      </c>
      <c r="W2" s="3" t="s">
        <v>1038</v>
      </c>
    </row>
    <row r="3" spans="1:23" ht="12.75">
      <c r="A3" s="31" t="s">
        <v>636</v>
      </c>
      <c r="B3" s="62"/>
      <c r="C3" s="31">
        <f>Monitoring!$B$18</f>
        <v>16</v>
      </c>
      <c r="D3" s="31">
        <f>Monitoring!$F$18</f>
        <v>13</v>
      </c>
      <c r="E3" s="63">
        <f>D3/C3</f>
        <v>0.8125</v>
      </c>
      <c r="F3" s="53"/>
      <c r="G3" s="64">
        <f>'2009 Actions'!$B$17</f>
        <v>6</v>
      </c>
      <c r="H3" s="64">
        <f aca="true" t="shared" si="0" ref="H3:H37">D3-G3</f>
        <v>7</v>
      </c>
      <c r="I3" s="63">
        <f aca="true" t="shared" si="1" ref="I3:I37">G3/D3</f>
        <v>0.46153846153846156</v>
      </c>
      <c r="J3" s="63">
        <f aca="true" t="shared" si="2" ref="J3:J37">H3/D3</f>
        <v>0.5384615384615384</v>
      </c>
      <c r="K3" s="53"/>
      <c r="L3" s="53">
        <f>'Action Durations'!$D$9</f>
        <v>15</v>
      </c>
      <c r="M3" s="66">
        <f>'Action Durations'!G9</f>
        <v>0</v>
      </c>
      <c r="N3" s="66">
        <f>'Action Durations'!H9</f>
        <v>0</v>
      </c>
      <c r="O3" s="66">
        <f>'Action Durations'!I9</f>
        <v>15</v>
      </c>
      <c r="P3" s="66">
        <f>'Action Durations'!J9</f>
        <v>0</v>
      </c>
      <c r="Q3" s="66">
        <f>'Action Durations'!K9</f>
        <v>0</v>
      </c>
      <c r="R3" s="53"/>
      <c r="S3" s="65">
        <f>'Beach Days'!$E$16</f>
        <v>4745</v>
      </c>
      <c r="T3" s="65">
        <f>'Beach Days'!$H$16</f>
        <v>105</v>
      </c>
      <c r="U3" s="57">
        <f>T3/S3</f>
        <v>0.022128556375131718</v>
      </c>
      <c r="V3" s="58">
        <f>S3-T3</f>
        <v>4640</v>
      </c>
      <c r="W3" s="57">
        <f>V3/S3</f>
        <v>0.9778714436248683</v>
      </c>
    </row>
    <row r="4" spans="1:23" ht="12.75">
      <c r="A4" s="31" t="s">
        <v>1140</v>
      </c>
      <c r="B4" s="62"/>
      <c r="C4" s="31">
        <f>Monitoring!$B$47</f>
        <v>27</v>
      </c>
      <c r="D4" s="31">
        <f>Monitoring!$F$47</f>
        <v>9</v>
      </c>
      <c r="E4" s="63">
        <f aca="true" t="shared" si="3" ref="E4:E16">D4/C4</f>
        <v>0.3333333333333333</v>
      </c>
      <c r="F4" s="53"/>
      <c r="G4" s="64">
        <f>'2009 Actions'!$B$20</f>
        <v>1</v>
      </c>
      <c r="H4" s="64">
        <f t="shared" si="0"/>
        <v>8</v>
      </c>
      <c r="I4" s="63">
        <f t="shared" si="1"/>
        <v>0.1111111111111111</v>
      </c>
      <c r="J4" s="63">
        <f t="shared" si="2"/>
        <v>0.8888888888888888</v>
      </c>
      <c r="K4" s="66"/>
      <c r="L4" s="53">
        <f>'Action Durations'!$D$12</f>
        <v>1</v>
      </c>
      <c r="M4" s="66">
        <f>'Action Durations'!G12</f>
        <v>0</v>
      </c>
      <c r="N4" s="66">
        <f>'Action Durations'!H12</f>
        <v>0</v>
      </c>
      <c r="O4" s="66">
        <f>'Action Durations'!I12</f>
        <v>0</v>
      </c>
      <c r="P4" s="66">
        <f>'Action Durations'!J12</f>
        <v>1</v>
      </c>
      <c r="Q4" s="66">
        <f>'Action Durations'!K12</f>
        <v>0</v>
      </c>
      <c r="R4" s="53"/>
      <c r="S4" s="65">
        <f>'Beach Days'!$E$27</f>
        <v>3285</v>
      </c>
      <c r="T4" s="65">
        <f>'Beach Days'!$H$27</f>
        <v>8</v>
      </c>
      <c r="U4" s="57">
        <f aca="true" t="shared" si="4" ref="U4:U30">T4/S4</f>
        <v>0.0024353120243531205</v>
      </c>
      <c r="V4" s="58">
        <f aca="true" t="shared" si="5" ref="V4:V30">S4-T4</f>
        <v>3277</v>
      </c>
      <c r="W4" s="57">
        <f aca="true" t="shared" si="6" ref="W4:W30">V4/S4</f>
        <v>0.9975646879756469</v>
      </c>
    </row>
    <row r="5" spans="1:23" ht="12.75">
      <c r="A5" s="31" t="s">
        <v>1197</v>
      </c>
      <c r="B5" s="62"/>
      <c r="C5" s="31">
        <f>Monitoring!$B$68</f>
        <v>19</v>
      </c>
      <c r="D5" s="31">
        <f>Monitoring!$F$68</f>
        <v>15</v>
      </c>
      <c r="E5" s="63">
        <f t="shared" si="3"/>
        <v>0.7894736842105263</v>
      </c>
      <c r="F5" s="53"/>
      <c r="G5" s="64">
        <v>0</v>
      </c>
      <c r="H5" s="64">
        <f t="shared" si="0"/>
        <v>15</v>
      </c>
      <c r="I5" s="63">
        <f t="shared" si="1"/>
        <v>0</v>
      </c>
      <c r="J5" s="63">
        <f t="shared" si="2"/>
        <v>1</v>
      </c>
      <c r="K5" s="53"/>
      <c r="L5" s="53">
        <v>0</v>
      </c>
      <c r="M5" s="66" t="s">
        <v>1089</v>
      </c>
      <c r="N5" s="66" t="s">
        <v>1089</v>
      </c>
      <c r="O5" s="66" t="s">
        <v>1089</v>
      </c>
      <c r="P5" s="66" t="s">
        <v>1089</v>
      </c>
      <c r="Q5" s="66" t="s">
        <v>1089</v>
      </c>
      <c r="R5" s="53"/>
      <c r="S5" s="65">
        <f>'Beach Days'!$E$44</f>
        <v>5475</v>
      </c>
      <c r="T5" s="65">
        <f>'Beach Days'!$H$44</f>
        <v>0</v>
      </c>
      <c r="U5" s="57">
        <f t="shared" si="4"/>
        <v>0</v>
      </c>
      <c r="V5" s="58">
        <f t="shared" si="5"/>
        <v>5475</v>
      </c>
      <c r="W5" s="57">
        <f t="shared" si="6"/>
        <v>1</v>
      </c>
    </row>
    <row r="6" spans="1:23" ht="12.75">
      <c r="A6" s="31" t="s">
        <v>1234</v>
      </c>
      <c r="B6" s="62"/>
      <c r="C6" s="31">
        <f>Monitoring!$B$80</f>
        <v>10</v>
      </c>
      <c r="D6" s="31">
        <f>Monitoring!$F$80</f>
        <v>8</v>
      </c>
      <c r="E6" s="63">
        <f t="shared" si="3"/>
        <v>0.8</v>
      </c>
      <c r="F6" s="53"/>
      <c r="G6" s="64">
        <f>'2009 Actions'!$B$30</f>
        <v>4</v>
      </c>
      <c r="H6" s="64">
        <f t="shared" si="0"/>
        <v>4</v>
      </c>
      <c r="I6" s="63">
        <f t="shared" si="1"/>
        <v>0.5</v>
      </c>
      <c r="J6" s="63">
        <f t="shared" si="2"/>
        <v>0.5</v>
      </c>
      <c r="K6" s="53"/>
      <c r="L6" s="53">
        <f>'Action Durations'!$D$18</f>
        <v>8</v>
      </c>
      <c r="M6" s="66">
        <f>'Action Durations'!G18</f>
        <v>0</v>
      </c>
      <c r="N6" s="66">
        <f>'Action Durations'!H18</f>
        <v>0</v>
      </c>
      <c r="O6" s="66">
        <f>'Action Durations'!I18</f>
        <v>6</v>
      </c>
      <c r="P6" s="66">
        <f>'Action Durations'!J18</f>
        <v>2</v>
      </c>
      <c r="Q6" s="66">
        <f>'Action Durations'!K18</f>
        <v>0</v>
      </c>
      <c r="R6" s="53"/>
      <c r="S6" s="65">
        <f>'Beach Days'!$E$54</f>
        <v>2920</v>
      </c>
      <c r="T6" s="65">
        <f>'Beach Days'!$H$54</f>
        <v>66</v>
      </c>
      <c r="U6" s="57">
        <f t="shared" si="4"/>
        <v>0.022602739726027398</v>
      </c>
      <c r="V6" s="58">
        <f t="shared" si="5"/>
        <v>2854</v>
      </c>
      <c r="W6" s="57">
        <f t="shared" si="6"/>
        <v>0.9773972602739726</v>
      </c>
    </row>
    <row r="7" spans="1:23" ht="12.75">
      <c r="A7" s="31" t="s">
        <v>1254</v>
      </c>
      <c r="B7" s="62"/>
      <c r="C7" s="31">
        <f>Monitoring!$B$83</f>
        <v>1</v>
      </c>
      <c r="D7" s="31">
        <f>Monitoring!$F$83</f>
        <v>1</v>
      </c>
      <c r="E7" s="63">
        <f t="shared" si="3"/>
        <v>1</v>
      </c>
      <c r="F7" s="53"/>
      <c r="G7" s="64">
        <f>'2009 Actions'!$B$38</f>
        <v>1</v>
      </c>
      <c r="H7" s="64">
        <f t="shared" si="0"/>
        <v>0</v>
      </c>
      <c r="I7" s="63">
        <f t="shared" si="1"/>
        <v>1</v>
      </c>
      <c r="J7" s="63">
        <f t="shared" si="2"/>
        <v>0</v>
      </c>
      <c r="K7" s="53"/>
      <c r="L7" s="53">
        <f>'Action Durations'!$D$21</f>
        <v>6</v>
      </c>
      <c r="M7" s="66">
        <f>'Action Durations'!G21</f>
        <v>0</v>
      </c>
      <c r="N7" s="66">
        <f>'Action Durations'!H21</f>
        <v>0</v>
      </c>
      <c r="O7" s="66">
        <f>'Action Durations'!I21</f>
        <v>3</v>
      </c>
      <c r="P7" s="66">
        <f>'Action Durations'!J21</f>
        <v>3</v>
      </c>
      <c r="Q7" s="66">
        <f>'Action Durations'!K21</f>
        <v>0</v>
      </c>
      <c r="R7" s="53"/>
      <c r="S7" s="65">
        <f>'Beach Days'!$E$57</f>
        <v>365</v>
      </c>
      <c r="T7" s="65">
        <f>'Beach Days'!$H$57</f>
        <v>84</v>
      </c>
      <c r="U7" s="57">
        <f t="shared" si="4"/>
        <v>0.23013698630136986</v>
      </c>
      <c r="V7" s="58">
        <f t="shared" si="5"/>
        <v>281</v>
      </c>
      <c r="W7" s="57">
        <f t="shared" si="6"/>
        <v>0.7698630136986301</v>
      </c>
    </row>
    <row r="8" spans="1:23" ht="12.75">
      <c r="A8" s="31" t="s">
        <v>1257</v>
      </c>
      <c r="B8" s="62"/>
      <c r="C8" s="31">
        <f>Monitoring!$B$141</f>
        <v>56</v>
      </c>
      <c r="D8" s="31">
        <f>Monitoring!$F$141</f>
        <v>14</v>
      </c>
      <c r="E8" s="63">
        <f t="shared" si="3"/>
        <v>0.25</v>
      </c>
      <c r="F8" s="53"/>
      <c r="G8" s="64">
        <v>0</v>
      </c>
      <c r="H8" s="64">
        <f t="shared" si="0"/>
        <v>14</v>
      </c>
      <c r="I8" s="63">
        <f t="shared" si="1"/>
        <v>0</v>
      </c>
      <c r="J8" s="63">
        <f t="shared" si="2"/>
        <v>1</v>
      </c>
      <c r="K8" s="53"/>
      <c r="L8" s="53">
        <v>0</v>
      </c>
      <c r="M8" s="66" t="s">
        <v>1089</v>
      </c>
      <c r="N8" s="66" t="s">
        <v>1089</v>
      </c>
      <c r="O8" s="66" t="s">
        <v>1089</v>
      </c>
      <c r="P8" s="66" t="s">
        <v>1089</v>
      </c>
      <c r="Q8" s="66" t="s">
        <v>1089</v>
      </c>
      <c r="R8" s="53"/>
      <c r="S8" s="65">
        <f>'Beach Days'!$E$73</f>
        <v>5110</v>
      </c>
      <c r="T8" s="65">
        <f>'Beach Days'!$H$73</f>
        <v>0</v>
      </c>
      <c r="U8" s="57">
        <f t="shared" si="4"/>
        <v>0</v>
      </c>
      <c r="V8" s="58">
        <f t="shared" si="5"/>
        <v>5110</v>
      </c>
      <c r="W8" s="57">
        <f t="shared" si="6"/>
        <v>1</v>
      </c>
    </row>
    <row r="9" spans="1:23" ht="12.75">
      <c r="A9" s="31" t="s">
        <v>91</v>
      </c>
      <c r="B9" s="62"/>
      <c r="C9" s="31">
        <f>Monitoring!$B$144</f>
        <v>1</v>
      </c>
      <c r="D9" s="31">
        <f>Monitoring!$F$144</f>
        <v>1</v>
      </c>
      <c r="E9" s="63">
        <f t="shared" si="3"/>
        <v>1</v>
      </c>
      <c r="F9" s="53"/>
      <c r="G9" s="64">
        <f>'2009 Actions'!$B$43</f>
        <v>1</v>
      </c>
      <c r="H9" s="64">
        <f t="shared" si="0"/>
        <v>0</v>
      </c>
      <c r="I9" s="63">
        <f t="shared" si="1"/>
        <v>1</v>
      </c>
      <c r="J9" s="63">
        <f t="shared" si="2"/>
        <v>0</v>
      </c>
      <c r="K9" s="53"/>
      <c r="L9" s="53">
        <f>'Action Durations'!$D$24</f>
        <v>3</v>
      </c>
      <c r="M9" s="66">
        <f>'Action Durations'!G24</f>
        <v>0</v>
      </c>
      <c r="N9" s="66">
        <f>'Action Durations'!H24</f>
        <v>0</v>
      </c>
      <c r="O9" s="66">
        <f>'Action Durations'!I24</f>
        <v>1</v>
      </c>
      <c r="P9" s="66">
        <f>'Action Durations'!J24</f>
        <v>1</v>
      </c>
      <c r="Q9" s="66">
        <f>'Action Durations'!K24</f>
        <v>1</v>
      </c>
      <c r="R9" s="53"/>
      <c r="S9" s="65">
        <f>'Beach Days'!$E$76</f>
        <v>365</v>
      </c>
      <c r="T9" s="65">
        <f>'Beach Days'!$H$76</f>
        <v>140</v>
      </c>
      <c r="U9" s="57">
        <f t="shared" si="4"/>
        <v>0.3835616438356164</v>
      </c>
      <c r="V9" s="58">
        <f t="shared" si="5"/>
        <v>225</v>
      </c>
      <c r="W9" s="57">
        <f t="shared" si="6"/>
        <v>0.6164383561643836</v>
      </c>
    </row>
    <row r="10" spans="1:23" ht="12.75">
      <c r="A10" s="31" t="s">
        <v>94</v>
      </c>
      <c r="B10" s="62"/>
      <c r="C10" s="31">
        <f>Monitoring!$B$156</f>
        <v>10</v>
      </c>
      <c r="D10" s="31">
        <f>Monitoring!$F$156</f>
        <v>10</v>
      </c>
      <c r="E10" s="63">
        <f t="shared" si="3"/>
        <v>1</v>
      </c>
      <c r="F10" s="53"/>
      <c r="G10" s="64">
        <v>0</v>
      </c>
      <c r="H10" s="64">
        <f t="shared" si="0"/>
        <v>10</v>
      </c>
      <c r="I10" s="63">
        <f t="shared" si="1"/>
        <v>0</v>
      </c>
      <c r="J10" s="63">
        <f t="shared" si="2"/>
        <v>1</v>
      </c>
      <c r="K10" s="53"/>
      <c r="L10" s="53">
        <v>0</v>
      </c>
      <c r="M10" s="66" t="s">
        <v>1089</v>
      </c>
      <c r="N10" s="66" t="s">
        <v>1089</v>
      </c>
      <c r="O10" s="66" t="s">
        <v>1089</v>
      </c>
      <c r="P10" s="66" t="s">
        <v>1089</v>
      </c>
      <c r="Q10" s="66" t="s">
        <v>1089</v>
      </c>
      <c r="R10" s="53"/>
      <c r="S10" s="65">
        <f>'Beach Days'!$E$88</f>
        <v>3650</v>
      </c>
      <c r="T10" s="65">
        <f>'Beach Days'!$H$88</f>
        <v>0</v>
      </c>
      <c r="U10" s="57">
        <f t="shared" si="4"/>
        <v>0</v>
      </c>
      <c r="V10" s="58">
        <f t="shared" si="5"/>
        <v>3650</v>
      </c>
      <c r="W10" s="57">
        <f t="shared" si="6"/>
        <v>1</v>
      </c>
    </row>
    <row r="11" spans="1:23" ht="12.75">
      <c r="A11" s="31" t="s">
        <v>115</v>
      </c>
      <c r="B11" s="62"/>
      <c r="C11" s="31">
        <f>Monitoring!$B$176</f>
        <v>18</v>
      </c>
      <c r="D11" s="31">
        <f>Monitoring!$F$176</f>
        <v>12</v>
      </c>
      <c r="E11" s="63">
        <f t="shared" si="3"/>
        <v>0.6666666666666666</v>
      </c>
      <c r="F11" s="53"/>
      <c r="G11" s="64">
        <f>'2009 Actions'!$B$80</f>
        <v>7</v>
      </c>
      <c r="H11" s="64">
        <f t="shared" si="0"/>
        <v>5</v>
      </c>
      <c r="I11" s="63">
        <f t="shared" si="1"/>
        <v>0.5833333333333334</v>
      </c>
      <c r="J11" s="63">
        <f t="shared" si="2"/>
        <v>0.4166666666666667</v>
      </c>
      <c r="K11" s="53"/>
      <c r="L11" s="53">
        <f>'Action Durations'!$D$33</f>
        <v>35</v>
      </c>
      <c r="M11" s="66">
        <f>'Action Durations'!G33</f>
        <v>0</v>
      </c>
      <c r="N11" s="66">
        <f>'Action Durations'!H33</f>
        <v>0</v>
      </c>
      <c r="O11" s="66">
        <f>'Action Durations'!I33</f>
        <v>19</v>
      </c>
      <c r="P11" s="66">
        <f>'Action Durations'!J33</f>
        <v>12</v>
      </c>
      <c r="Q11" s="66">
        <f>'Action Durations'!K33</f>
        <v>4</v>
      </c>
      <c r="R11" s="53"/>
      <c r="S11" s="65">
        <f>'Beach Days'!$E$102</f>
        <v>4380</v>
      </c>
      <c r="T11" s="65">
        <f>'Beach Days'!$H$102</f>
        <v>566</v>
      </c>
      <c r="U11" s="57">
        <f t="shared" si="4"/>
        <v>0.12922374429223743</v>
      </c>
      <c r="V11" s="58">
        <f t="shared" si="5"/>
        <v>3814</v>
      </c>
      <c r="W11" s="57">
        <f t="shared" si="6"/>
        <v>0.8707762557077625</v>
      </c>
    </row>
    <row r="12" spans="1:23" ht="12.75">
      <c r="A12" s="31" t="s">
        <v>152</v>
      </c>
      <c r="B12" s="62"/>
      <c r="C12" s="31">
        <f>Monitoring!$B$187</f>
        <v>9</v>
      </c>
      <c r="D12" s="31">
        <f>Monitoring!$F$187</f>
        <v>6</v>
      </c>
      <c r="E12" s="63">
        <f t="shared" si="3"/>
        <v>0.6666666666666666</v>
      </c>
      <c r="F12" s="53"/>
      <c r="G12" s="64">
        <v>0</v>
      </c>
      <c r="H12" s="64">
        <f t="shared" si="0"/>
        <v>6</v>
      </c>
      <c r="I12" s="63">
        <f t="shared" si="1"/>
        <v>0</v>
      </c>
      <c r="J12" s="63">
        <f t="shared" si="2"/>
        <v>1</v>
      </c>
      <c r="K12" s="53"/>
      <c r="L12" s="53">
        <v>0</v>
      </c>
      <c r="M12" s="66" t="s">
        <v>1089</v>
      </c>
      <c r="N12" s="66" t="s">
        <v>1089</v>
      </c>
      <c r="O12" s="66" t="s">
        <v>1089</v>
      </c>
      <c r="P12" s="66" t="s">
        <v>1089</v>
      </c>
      <c r="Q12" s="66" t="s">
        <v>1089</v>
      </c>
      <c r="R12" s="53"/>
      <c r="S12" s="65">
        <f>'Beach Days'!$E$110</f>
        <v>2190</v>
      </c>
      <c r="T12" s="65">
        <f>'Beach Days'!$H$110</f>
        <v>0</v>
      </c>
      <c r="U12" s="57">
        <f t="shared" si="4"/>
        <v>0</v>
      </c>
      <c r="V12" s="58">
        <f t="shared" si="5"/>
        <v>2190</v>
      </c>
      <c r="W12" s="57">
        <f t="shared" si="6"/>
        <v>1</v>
      </c>
    </row>
    <row r="13" spans="1:23" ht="12.75">
      <c r="A13" s="31" t="s">
        <v>171</v>
      </c>
      <c r="B13" s="62"/>
      <c r="C13" s="31">
        <f>Monitoring!$B$195</f>
        <v>6</v>
      </c>
      <c r="D13" s="31">
        <f>Monitoring!$F$195</f>
        <v>6</v>
      </c>
      <c r="E13" s="63">
        <f t="shared" si="3"/>
        <v>1</v>
      </c>
      <c r="F13" s="53"/>
      <c r="G13" s="64">
        <f>'2009 Actions'!$B$94</f>
        <v>6</v>
      </c>
      <c r="H13" s="64">
        <f t="shared" si="0"/>
        <v>0</v>
      </c>
      <c r="I13" s="63">
        <f t="shared" si="1"/>
        <v>1</v>
      </c>
      <c r="J13" s="63">
        <f t="shared" si="2"/>
        <v>0</v>
      </c>
      <c r="K13" s="53"/>
      <c r="L13" s="53">
        <f>'Action Durations'!$D$41</f>
        <v>12</v>
      </c>
      <c r="M13" s="66">
        <f>'Action Durations'!G41</f>
        <v>0</v>
      </c>
      <c r="N13" s="66">
        <f>'Action Durations'!H41</f>
        <v>0</v>
      </c>
      <c r="O13" s="66">
        <f>'Action Durations'!I41</f>
        <v>6</v>
      </c>
      <c r="P13" s="66">
        <f>'Action Durations'!J41</f>
        <v>3</v>
      </c>
      <c r="Q13" s="66">
        <f>'Action Durations'!K41</f>
        <v>3</v>
      </c>
      <c r="R13" s="53"/>
      <c r="S13" s="65">
        <f>'Beach Days'!$E$118</f>
        <v>2190</v>
      </c>
      <c r="T13" s="65">
        <f>'Beach Days'!$H$118</f>
        <v>418</v>
      </c>
      <c r="U13" s="57">
        <f t="shared" si="4"/>
        <v>0.1908675799086758</v>
      </c>
      <c r="V13" s="58">
        <f t="shared" si="5"/>
        <v>1772</v>
      </c>
      <c r="W13" s="57">
        <f t="shared" si="6"/>
        <v>0.8091324200913242</v>
      </c>
    </row>
    <row r="14" spans="1:23" ht="12.75">
      <c r="A14" s="31" t="s">
        <v>184</v>
      </c>
      <c r="B14" s="62"/>
      <c r="C14" s="31">
        <f>Monitoring!$B$204</f>
        <v>7</v>
      </c>
      <c r="D14" s="31">
        <f>Monitoring!$F$204</f>
        <v>6</v>
      </c>
      <c r="E14" s="63">
        <f t="shared" si="3"/>
        <v>0.8571428571428571</v>
      </c>
      <c r="F14" s="53"/>
      <c r="G14" s="64">
        <f>'2009 Actions'!$B$104</f>
        <v>5</v>
      </c>
      <c r="H14" s="64">
        <f t="shared" si="0"/>
        <v>1</v>
      </c>
      <c r="I14" s="63">
        <f t="shared" si="1"/>
        <v>0.8333333333333334</v>
      </c>
      <c r="J14" s="63">
        <f t="shared" si="2"/>
        <v>0.16666666666666666</v>
      </c>
      <c r="K14" s="53"/>
      <c r="L14" s="53">
        <f>'Action Durations'!$D$48</f>
        <v>8</v>
      </c>
      <c r="M14" s="66">
        <f>'Action Durations'!G48</f>
        <v>0</v>
      </c>
      <c r="N14" s="66">
        <f>'Action Durations'!H48</f>
        <v>0</v>
      </c>
      <c r="O14" s="66">
        <f>'Action Durations'!I48</f>
        <v>6</v>
      </c>
      <c r="P14" s="66">
        <f>'Action Durations'!J48</f>
        <v>2</v>
      </c>
      <c r="Q14" s="66">
        <f>'Action Durations'!K48</f>
        <v>0</v>
      </c>
      <c r="R14" s="53"/>
      <c r="S14" s="65">
        <f>'Beach Days'!$E$126</f>
        <v>2190</v>
      </c>
      <c r="T14" s="65">
        <f>'Beach Days'!$H$126</f>
        <v>72</v>
      </c>
      <c r="U14" s="57">
        <f t="shared" si="4"/>
        <v>0.03287671232876712</v>
      </c>
      <c r="V14" s="58">
        <f t="shared" si="5"/>
        <v>2118</v>
      </c>
      <c r="W14" s="57">
        <f t="shared" si="6"/>
        <v>0.9671232876712329</v>
      </c>
    </row>
    <row r="15" spans="1:23" ht="12.75">
      <c r="A15" s="31" t="s">
        <v>199</v>
      </c>
      <c r="B15" s="62"/>
      <c r="C15" s="31">
        <f>Monitoring!$B$207</f>
        <v>1</v>
      </c>
      <c r="D15" s="31">
        <f>Monitoring!$F$207</f>
        <v>1</v>
      </c>
      <c r="E15" s="63">
        <f t="shared" si="3"/>
        <v>1</v>
      </c>
      <c r="F15" s="53"/>
      <c r="G15" s="64">
        <f>'2009 Actions'!$B$107</f>
        <v>1</v>
      </c>
      <c r="H15" s="64">
        <f t="shared" si="0"/>
        <v>0</v>
      </c>
      <c r="I15" s="63">
        <f t="shared" si="1"/>
        <v>1</v>
      </c>
      <c r="J15" s="63">
        <f t="shared" si="2"/>
        <v>0</v>
      </c>
      <c r="K15" s="53"/>
      <c r="L15" s="53">
        <f>'Action Durations'!$D$51</f>
        <v>1</v>
      </c>
      <c r="M15" s="64">
        <f>'Action Durations'!G51</f>
        <v>0</v>
      </c>
      <c r="N15" s="64">
        <f>'Action Durations'!H51</f>
        <v>0</v>
      </c>
      <c r="O15" s="64">
        <f>'Action Durations'!I51</f>
        <v>1</v>
      </c>
      <c r="P15" s="64">
        <f>'Action Durations'!J51</f>
        <v>0</v>
      </c>
      <c r="Q15" s="64">
        <f>'Action Durations'!K51</f>
        <v>0</v>
      </c>
      <c r="R15" s="53"/>
      <c r="S15" s="65">
        <f>'Beach Days'!$E$129</f>
        <v>365</v>
      </c>
      <c r="T15" s="65">
        <f>'Beach Days'!$H$129</f>
        <v>7</v>
      </c>
      <c r="U15" s="57">
        <f t="shared" si="4"/>
        <v>0.019178082191780823</v>
      </c>
      <c r="V15" s="58">
        <f t="shared" si="5"/>
        <v>358</v>
      </c>
      <c r="W15" s="57">
        <f t="shared" si="6"/>
        <v>0.9808219178082191</v>
      </c>
    </row>
    <row r="16" spans="1:23" ht="12.75">
      <c r="A16" s="31" t="s">
        <v>202</v>
      </c>
      <c r="B16" s="62"/>
      <c r="C16" s="31">
        <f>Monitoring!$B$218</f>
        <v>9</v>
      </c>
      <c r="D16" s="31">
        <f>Monitoring!$F$218</f>
        <v>9</v>
      </c>
      <c r="E16" s="63">
        <f t="shared" si="3"/>
        <v>1</v>
      </c>
      <c r="F16" s="53"/>
      <c r="G16" s="64">
        <f>'2009 Actions'!$B$116</f>
        <v>4</v>
      </c>
      <c r="H16" s="64">
        <f t="shared" si="0"/>
        <v>5</v>
      </c>
      <c r="I16" s="63">
        <f t="shared" si="1"/>
        <v>0.4444444444444444</v>
      </c>
      <c r="J16" s="63">
        <f t="shared" si="2"/>
        <v>0.5555555555555556</v>
      </c>
      <c r="K16" s="66"/>
      <c r="L16" s="53">
        <f>'Action Durations'!$D$57</f>
        <v>7</v>
      </c>
      <c r="M16" s="66">
        <f>'Action Durations'!G57</f>
        <v>0</v>
      </c>
      <c r="N16" s="66">
        <f>'Action Durations'!H57</f>
        <v>0</v>
      </c>
      <c r="O16" s="66">
        <f>'Action Durations'!I57</f>
        <v>4</v>
      </c>
      <c r="P16" s="66">
        <f>'Action Durations'!J57</f>
        <v>3</v>
      </c>
      <c r="Q16" s="66">
        <f>'Action Durations'!K57</f>
        <v>0</v>
      </c>
      <c r="R16" s="53"/>
      <c r="S16" s="65">
        <f>'Beach Days'!$E$140</f>
        <v>3285</v>
      </c>
      <c r="T16" s="65">
        <f>'Beach Days'!$H$140</f>
        <v>72</v>
      </c>
      <c r="U16" s="57">
        <f t="shared" si="4"/>
        <v>0.021917808219178082</v>
      </c>
      <c r="V16" s="58">
        <f t="shared" si="5"/>
        <v>3213</v>
      </c>
      <c r="W16" s="57">
        <f t="shared" si="6"/>
        <v>0.9780821917808219</v>
      </c>
    </row>
    <row r="17" spans="1:23" ht="12.75">
      <c r="A17" s="31" t="s">
        <v>221</v>
      </c>
      <c r="B17" s="62"/>
      <c r="C17" s="31">
        <f>Monitoring!$B$236</f>
        <v>16</v>
      </c>
      <c r="D17" s="31">
        <f>Monitoring!$F$236</f>
        <v>6</v>
      </c>
      <c r="E17" s="63">
        <f aca="true" t="shared" si="7" ref="E17:E36">D17/C17</f>
        <v>0.375</v>
      </c>
      <c r="F17" s="53"/>
      <c r="G17" s="64">
        <v>0</v>
      </c>
      <c r="H17" s="64">
        <f t="shared" si="0"/>
        <v>6</v>
      </c>
      <c r="I17" s="63">
        <f t="shared" si="1"/>
        <v>0</v>
      </c>
      <c r="J17" s="63">
        <f t="shared" si="2"/>
        <v>1</v>
      </c>
      <c r="K17" s="53"/>
      <c r="L17" s="53">
        <v>0</v>
      </c>
      <c r="M17" s="66" t="s">
        <v>1089</v>
      </c>
      <c r="N17" s="66" t="s">
        <v>1089</v>
      </c>
      <c r="O17" s="66" t="s">
        <v>1089</v>
      </c>
      <c r="P17" s="66" t="s">
        <v>1089</v>
      </c>
      <c r="Q17" s="66" t="s">
        <v>1089</v>
      </c>
      <c r="R17" s="53"/>
      <c r="S17" s="65">
        <f>'Beach Days'!$E$148</f>
        <v>2190</v>
      </c>
      <c r="T17" s="65">
        <f>'Beach Days'!$H$148</f>
        <v>0</v>
      </c>
      <c r="U17" s="57">
        <f t="shared" si="4"/>
        <v>0</v>
      </c>
      <c r="V17" s="58">
        <f t="shared" si="5"/>
        <v>2190</v>
      </c>
      <c r="W17" s="57">
        <f t="shared" si="6"/>
        <v>1</v>
      </c>
    </row>
    <row r="18" spans="1:23" ht="12.75">
      <c r="A18" s="31" t="s">
        <v>254</v>
      </c>
      <c r="B18" s="62"/>
      <c r="C18" s="31">
        <f>Monitoring!$B$257</f>
        <v>19</v>
      </c>
      <c r="D18" s="31">
        <f>Monitoring!$F$257</f>
        <v>13</v>
      </c>
      <c r="E18" s="63">
        <f t="shared" si="7"/>
        <v>0.6842105263157895</v>
      </c>
      <c r="F18" s="53"/>
      <c r="G18" s="64">
        <v>0</v>
      </c>
      <c r="H18" s="64">
        <f t="shared" si="0"/>
        <v>13</v>
      </c>
      <c r="I18" s="63">
        <f t="shared" si="1"/>
        <v>0</v>
      </c>
      <c r="J18" s="63">
        <f t="shared" si="2"/>
        <v>1</v>
      </c>
      <c r="K18" s="66"/>
      <c r="L18" s="53">
        <v>0</v>
      </c>
      <c r="M18" s="66" t="s">
        <v>1089</v>
      </c>
      <c r="N18" s="66" t="s">
        <v>1089</v>
      </c>
      <c r="O18" s="66" t="s">
        <v>1089</v>
      </c>
      <c r="P18" s="66" t="s">
        <v>1089</v>
      </c>
      <c r="Q18" s="66" t="s">
        <v>1089</v>
      </c>
      <c r="R18" s="53"/>
      <c r="S18" s="65">
        <f>'Beach Days'!$E$163</f>
        <v>4745</v>
      </c>
      <c r="T18" s="65">
        <f>'Beach Days'!$H$163</f>
        <v>0</v>
      </c>
      <c r="U18" s="57">
        <f t="shared" si="4"/>
        <v>0</v>
      </c>
      <c r="V18" s="58">
        <f t="shared" si="5"/>
        <v>4745</v>
      </c>
      <c r="W18" s="57">
        <f t="shared" si="6"/>
        <v>1</v>
      </c>
    </row>
    <row r="19" spans="1:23" ht="12.75">
      <c r="A19" s="31" t="s">
        <v>293</v>
      </c>
      <c r="B19" s="62"/>
      <c r="C19" s="31">
        <f>Monitoring!$B$261</f>
        <v>2</v>
      </c>
      <c r="D19" s="31">
        <f>Monitoring!$F$261</f>
        <v>1</v>
      </c>
      <c r="E19" s="63">
        <f t="shared" si="7"/>
        <v>0.5</v>
      </c>
      <c r="F19" s="53"/>
      <c r="G19" s="64">
        <f>'2009 Actions'!$B$122</f>
        <v>1</v>
      </c>
      <c r="H19" s="64">
        <f t="shared" si="0"/>
        <v>0</v>
      </c>
      <c r="I19" s="63">
        <f t="shared" si="1"/>
        <v>1</v>
      </c>
      <c r="J19" s="63">
        <f t="shared" si="2"/>
        <v>0</v>
      </c>
      <c r="K19" s="53"/>
      <c r="L19" s="53">
        <f>'Action Durations'!$D$60</f>
        <v>4</v>
      </c>
      <c r="M19" s="66">
        <f>'Action Durations'!G60</f>
        <v>0</v>
      </c>
      <c r="N19" s="66">
        <f>'Action Durations'!H60</f>
        <v>0</v>
      </c>
      <c r="O19" s="66">
        <f>'Action Durations'!I60</f>
        <v>3</v>
      </c>
      <c r="P19" s="66">
        <f>'Action Durations'!J60</f>
        <v>1</v>
      </c>
      <c r="Q19" s="66">
        <f>'Action Durations'!K60</f>
        <v>0</v>
      </c>
      <c r="R19" s="53"/>
      <c r="S19" s="65">
        <f>'Beach Days'!$E$166</f>
        <v>365</v>
      </c>
      <c r="T19" s="65">
        <f>'Beach Days'!$H$166</f>
        <v>50</v>
      </c>
      <c r="U19" s="57">
        <f t="shared" si="4"/>
        <v>0.136986301369863</v>
      </c>
      <c r="V19" s="58">
        <f t="shared" si="5"/>
        <v>315</v>
      </c>
      <c r="W19" s="57">
        <f t="shared" si="6"/>
        <v>0.863013698630137</v>
      </c>
    </row>
    <row r="20" spans="1:23" ht="12.75">
      <c r="A20" s="31" t="s">
        <v>298</v>
      </c>
      <c r="B20" s="62"/>
      <c r="C20" s="31">
        <f>Monitoring!$B$274</f>
        <v>11</v>
      </c>
      <c r="D20" s="31">
        <f>Monitoring!$F$274</f>
        <v>10</v>
      </c>
      <c r="E20" s="63">
        <f t="shared" si="7"/>
        <v>0.9090909090909091</v>
      </c>
      <c r="F20" s="53"/>
      <c r="G20" s="64">
        <f>'2009 Actions'!$B$128</f>
        <v>3</v>
      </c>
      <c r="H20" s="64">
        <f t="shared" si="0"/>
        <v>7</v>
      </c>
      <c r="I20" s="63">
        <f t="shared" si="1"/>
        <v>0.3</v>
      </c>
      <c r="J20" s="63">
        <f t="shared" si="2"/>
        <v>0.7</v>
      </c>
      <c r="K20" s="53"/>
      <c r="L20" s="53">
        <f>'Action Durations'!$D$65</f>
        <v>4</v>
      </c>
      <c r="M20" s="66">
        <f>'Action Durations'!G65</f>
        <v>0</v>
      </c>
      <c r="N20" s="66">
        <f>'Action Durations'!H65</f>
        <v>0</v>
      </c>
      <c r="O20" s="66">
        <f>'Action Durations'!I65</f>
        <v>0</v>
      </c>
      <c r="P20" s="66">
        <f>'Action Durations'!J65</f>
        <v>2</v>
      </c>
      <c r="Q20" s="66">
        <f>'Action Durations'!K65</f>
        <v>2</v>
      </c>
      <c r="R20" s="53"/>
      <c r="S20" s="65">
        <f>'Beach Days'!$E$178</f>
        <v>3650</v>
      </c>
      <c r="T20" s="65">
        <f>'Beach Days'!$H$178</f>
        <v>99</v>
      </c>
      <c r="U20" s="57">
        <f t="shared" si="4"/>
        <v>0.027123287671232878</v>
      </c>
      <c r="V20" s="58">
        <f t="shared" si="5"/>
        <v>3551</v>
      </c>
      <c r="W20" s="57">
        <f t="shared" si="6"/>
        <v>0.9728767123287672</v>
      </c>
    </row>
    <row r="21" spans="1:23" ht="12.75">
      <c r="A21" s="31" t="s">
        <v>321</v>
      </c>
      <c r="B21" s="62"/>
      <c r="C21" s="31">
        <f>Monitoring!$B$297</f>
        <v>21</v>
      </c>
      <c r="D21" s="31">
        <f>Monitoring!$F$297</f>
        <v>9</v>
      </c>
      <c r="E21" s="63">
        <f t="shared" si="7"/>
        <v>0.42857142857142855</v>
      </c>
      <c r="F21" s="53"/>
      <c r="G21" s="64">
        <v>0</v>
      </c>
      <c r="H21" s="64">
        <f t="shared" si="0"/>
        <v>9</v>
      </c>
      <c r="I21" s="63">
        <f t="shared" si="1"/>
        <v>0</v>
      </c>
      <c r="J21" s="63">
        <f t="shared" si="2"/>
        <v>1</v>
      </c>
      <c r="K21" s="53"/>
      <c r="L21" s="53">
        <v>0</v>
      </c>
      <c r="M21" s="66" t="s">
        <v>1089</v>
      </c>
      <c r="N21" s="66" t="s">
        <v>1089</v>
      </c>
      <c r="O21" s="66" t="s">
        <v>1089</v>
      </c>
      <c r="P21" s="66" t="s">
        <v>1089</v>
      </c>
      <c r="Q21" s="66" t="s">
        <v>1089</v>
      </c>
      <c r="R21" s="53"/>
      <c r="S21" s="65">
        <f>'Beach Days'!$E$189</f>
        <v>3285</v>
      </c>
      <c r="T21" s="65">
        <f>'Beach Days'!$H$189</f>
        <v>0</v>
      </c>
      <c r="U21" s="57">
        <f t="shared" si="4"/>
        <v>0</v>
      </c>
      <c r="V21" s="58">
        <f t="shared" si="5"/>
        <v>3285</v>
      </c>
      <c r="W21" s="57">
        <f t="shared" si="6"/>
        <v>1</v>
      </c>
    </row>
    <row r="22" spans="1:23" ht="12.75">
      <c r="A22" s="31" t="s">
        <v>333</v>
      </c>
      <c r="B22" s="62"/>
      <c r="C22" s="31">
        <f>Monitoring!$B$315</f>
        <v>16</v>
      </c>
      <c r="D22" s="31">
        <f>Monitoring!$F$315</f>
        <v>15</v>
      </c>
      <c r="E22" s="63">
        <f t="shared" si="7"/>
        <v>0.9375</v>
      </c>
      <c r="F22" s="53"/>
      <c r="G22" s="64">
        <f>'2009 Actions'!$B$142</f>
        <v>9</v>
      </c>
      <c r="H22" s="64">
        <f t="shared" si="0"/>
        <v>6</v>
      </c>
      <c r="I22" s="63">
        <f t="shared" si="1"/>
        <v>0.6</v>
      </c>
      <c r="J22" s="63">
        <f t="shared" si="2"/>
        <v>0.4</v>
      </c>
      <c r="K22" s="53"/>
      <c r="L22" s="53">
        <f>'Action Durations'!$D$76</f>
        <v>12</v>
      </c>
      <c r="M22" s="66">
        <f>'Action Durations'!G76</f>
        <v>3</v>
      </c>
      <c r="N22" s="66">
        <f>'Action Durations'!H76</f>
        <v>3</v>
      </c>
      <c r="O22" s="66">
        <f>'Action Durations'!I76</f>
        <v>6</v>
      </c>
      <c r="P22" s="66">
        <f>'Action Durations'!J76</f>
        <v>0</v>
      </c>
      <c r="Q22" s="66">
        <f>'Action Durations'!K76</f>
        <v>0</v>
      </c>
      <c r="R22" s="53"/>
      <c r="S22" s="65">
        <f>'Beach Days'!$E$206</f>
        <v>5475</v>
      </c>
      <c r="T22" s="65">
        <f>'Beach Days'!$H$206</f>
        <v>37</v>
      </c>
      <c r="U22" s="57">
        <f t="shared" si="4"/>
        <v>0.006757990867579908</v>
      </c>
      <c r="V22" s="58">
        <f t="shared" si="5"/>
        <v>5438</v>
      </c>
      <c r="W22" s="57">
        <f t="shared" si="6"/>
        <v>0.9932420091324201</v>
      </c>
    </row>
    <row r="23" spans="1:23" ht="12.75">
      <c r="A23" s="31" t="s">
        <v>1086</v>
      </c>
      <c r="B23" s="62"/>
      <c r="C23" s="31">
        <f>Monitoring!$B$356</f>
        <v>39</v>
      </c>
      <c r="D23" s="31">
        <f>Monitoring!$F$356</f>
        <v>17</v>
      </c>
      <c r="E23" s="63">
        <f t="shared" si="7"/>
        <v>0.4358974358974359</v>
      </c>
      <c r="F23" s="53"/>
      <c r="G23" s="64">
        <f>'2009 Actions'!$B$185</f>
        <v>16</v>
      </c>
      <c r="H23" s="64">
        <f t="shared" si="0"/>
        <v>1</v>
      </c>
      <c r="I23" s="63">
        <f t="shared" si="1"/>
        <v>0.9411764705882353</v>
      </c>
      <c r="J23" s="63">
        <f t="shared" si="2"/>
        <v>0.058823529411764705</v>
      </c>
      <c r="K23" s="53"/>
      <c r="L23" s="53">
        <f>'Action Durations'!$D$94</f>
        <v>41</v>
      </c>
      <c r="M23" s="66">
        <f>'Action Durations'!G94</f>
        <v>0</v>
      </c>
      <c r="N23" s="66">
        <f>'Action Durations'!H94</f>
        <v>0</v>
      </c>
      <c r="O23" s="66">
        <f>'Action Durations'!I94</f>
        <v>34</v>
      </c>
      <c r="P23" s="66">
        <f>'Action Durations'!J94</f>
        <v>6</v>
      </c>
      <c r="Q23" s="66">
        <f>'Action Durations'!K94</f>
        <v>1</v>
      </c>
      <c r="R23" s="53"/>
      <c r="S23" s="65">
        <f>'Beach Days'!$E$225</f>
        <v>6205</v>
      </c>
      <c r="T23" s="65">
        <f>'Beach Days'!$H$225</f>
        <v>342</v>
      </c>
      <c r="U23" s="57">
        <f t="shared" si="4"/>
        <v>0.05511684125705076</v>
      </c>
      <c r="V23" s="58">
        <f t="shared" si="5"/>
        <v>5863</v>
      </c>
      <c r="W23" s="57">
        <f t="shared" si="6"/>
        <v>0.9448831587429493</v>
      </c>
    </row>
    <row r="24" spans="1:23" ht="12.75">
      <c r="A24" s="31" t="s">
        <v>440</v>
      </c>
      <c r="B24" s="62"/>
      <c r="C24" s="31">
        <f>Monitoring!$B$387</f>
        <v>29</v>
      </c>
      <c r="D24" s="31">
        <f>Monitoring!$F$387</f>
        <v>11</v>
      </c>
      <c r="E24" s="63">
        <f t="shared" si="7"/>
        <v>0.3793103448275862</v>
      </c>
      <c r="F24" s="53"/>
      <c r="G24" s="64">
        <f>'2009 Actions'!$B$191</f>
        <v>4</v>
      </c>
      <c r="H24" s="64">
        <f t="shared" si="0"/>
        <v>7</v>
      </c>
      <c r="I24" s="63">
        <f t="shared" si="1"/>
        <v>0.36363636363636365</v>
      </c>
      <c r="J24" s="63">
        <f t="shared" si="2"/>
        <v>0.6363636363636364</v>
      </c>
      <c r="K24" s="53"/>
      <c r="L24" s="53">
        <f>'Action Durations'!$D$100</f>
        <v>4</v>
      </c>
      <c r="M24" s="66">
        <f>'Action Durations'!G100</f>
        <v>0</v>
      </c>
      <c r="N24" s="66">
        <f>'Action Durations'!H100</f>
        <v>0</v>
      </c>
      <c r="O24" s="66">
        <f>'Action Durations'!I100</f>
        <v>4</v>
      </c>
      <c r="P24" s="66">
        <f>'Action Durations'!J100</f>
        <v>0</v>
      </c>
      <c r="Q24" s="66">
        <f>'Action Durations'!K100</f>
        <v>0</v>
      </c>
      <c r="R24" s="53"/>
      <c r="S24" s="65">
        <f>'Beach Days'!$E$238</f>
        <v>4015</v>
      </c>
      <c r="T24" s="65">
        <f>'Beach Days'!$H$238</f>
        <v>28</v>
      </c>
      <c r="U24" s="57">
        <f t="shared" si="4"/>
        <v>0.006973848069738481</v>
      </c>
      <c r="V24" s="58">
        <f t="shared" si="5"/>
        <v>3987</v>
      </c>
      <c r="W24" s="57">
        <f t="shared" si="6"/>
        <v>0.9930261519302616</v>
      </c>
    </row>
    <row r="25" spans="1:23" ht="12.75">
      <c r="A25" s="31" t="s">
        <v>499</v>
      </c>
      <c r="B25" s="62"/>
      <c r="C25" s="31">
        <f>Monitoring!$B$415</f>
        <v>26</v>
      </c>
      <c r="D25" s="31">
        <f>Monitoring!$F$415</f>
        <v>12</v>
      </c>
      <c r="E25" s="63">
        <f t="shared" si="7"/>
        <v>0.46153846153846156</v>
      </c>
      <c r="F25" s="53"/>
      <c r="G25" s="64">
        <f>'2009 Actions'!$B$231</f>
        <v>10</v>
      </c>
      <c r="H25" s="64">
        <f t="shared" si="0"/>
        <v>2</v>
      </c>
      <c r="I25" s="63">
        <f t="shared" si="1"/>
        <v>0.8333333333333334</v>
      </c>
      <c r="J25" s="63">
        <f t="shared" si="2"/>
        <v>0.16666666666666666</v>
      </c>
      <c r="K25" s="66"/>
      <c r="L25" s="53">
        <f>'Action Durations'!$D$112</f>
        <v>38</v>
      </c>
      <c r="M25" s="66">
        <f>'Action Durations'!G112</f>
        <v>0</v>
      </c>
      <c r="N25" s="66">
        <f>'Action Durations'!H112</f>
        <v>2</v>
      </c>
      <c r="O25" s="66">
        <f>'Action Durations'!I112</f>
        <v>30</v>
      </c>
      <c r="P25" s="66">
        <f>'Action Durations'!J112</f>
        <v>6</v>
      </c>
      <c r="Q25" s="66">
        <f>'Action Durations'!K112</f>
        <v>0</v>
      </c>
      <c r="R25" s="53"/>
      <c r="S25" s="65">
        <f>'Beach Days'!$E$252</f>
        <v>4380</v>
      </c>
      <c r="T25" s="65">
        <f>'Beach Days'!$H$252</f>
        <v>288</v>
      </c>
      <c r="U25" s="57">
        <f t="shared" si="4"/>
        <v>0.06575342465753424</v>
      </c>
      <c r="V25" s="58">
        <f t="shared" si="5"/>
        <v>4092</v>
      </c>
      <c r="W25" s="57">
        <f t="shared" si="6"/>
        <v>0.9342465753424658</v>
      </c>
    </row>
    <row r="26" spans="1:23" ht="12.75">
      <c r="A26" s="31" t="s">
        <v>552</v>
      </c>
      <c r="B26" s="62"/>
      <c r="C26" s="31">
        <f>Monitoring!$B$441</f>
        <v>24</v>
      </c>
      <c r="D26" s="31">
        <f>Monitoring!$F$441</f>
        <v>14</v>
      </c>
      <c r="E26" s="63">
        <f t="shared" si="7"/>
        <v>0.5833333333333334</v>
      </c>
      <c r="F26" s="53"/>
      <c r="G26" s="64">
        <f>'2009 Actions'!$B$234</f>
        <v>1</v>
      </c>
      <c r="H26" s="64">
        <f t="shared" si="0"/>
        <v>13</v>
      </c>
      <c r="I26" s="63">
        <f t="shared" si="1"/>
        <v>0.07142857142857142</v>
      </c>
      <c r="J26" s="63">
        <f t="shared" si="2"/>
        <v>0.9285714285714286</v>
      </c>
      <c r="K26" s="53"/>
      <c r="L26" s="53">
        <f>'Action Durations'!$D$115</f>
        <v>1</v>
      </c>
      <c r="M26" s="66">
        <f>'Action Durations'!G115</f>
        <v>1</v>
      </c>
      <c r="N26" s="66">
        <f>'Action Durations'!H115</f>
        <v>0</v>
      </c>
      <c r="O26" s="66">
        <f>'Action Durations'!I115</f>
        <v>0</v>
      </c>
      <c r="P26" s="66">
        <f>'Action Durations'!J115</f>
        <v>0</v>
      </c>
      <c r="Q26" s="66">
        <f>'Action Durations'!K115</f>
        <v>0</v>
      </c>
      <c r="R26" s="53"/>
      <c r="S26" s="65">
        <f>'Beach Days'!$E$268</f>
        <v>5110</v>
      </c>
      <c r="T26" s="65">
        <f>'Beach Days'!$H$268</f>
        <v>1</v>
      </c>
      <c r="U26" s="57">
        <f t="shared" si="4"/>
        <v>0.00019569471624266145</v>
      </c>
      <c r="V26" s="58">
        <f t="shared" si="5"/>
        <v>5109</v>
      </c>
      <c r="W26" s="57">
        <f t="shared" si="6"/>
        <v>0.9998043052837573</v>
      </c>
    </row>
    <row r="27" spans="1:23" ht="12.75">
      <c r="A27" s="31" t="s">
        <v>599</v>
      </c>
      <c r="B27" s="62"/>
      <c r="C27" s="31">
        <f>Monitoring!$B$450</f>
        <v>7</v>
      </c>
      <c r="D27" s="31">
        <f>Monitoring!$F$450</f>
        <v>7</v>
      </c>
      <c r="E27" s="63">
        <f t="shared" si="7"/>
        <v>1</v>
      </c>
      <c r="F27" s="53"/>
      <c r="G27" s="64">
        <f>'2009 Actions'!$B$266</f>
        <v>6</v>
      </c>
      <c r="H27" s="64">
        <f t="shared" si="0"/>
        <v>1</v>
      </c>
      <c r="I27" s="63">
        <f t="shared" si="1"/>
        <v>0.8571428571428571</v>
      </c>
      <c r="J27" s="63">
        <f t="shared" si="2"/>
        <v>0.14285714285714285</v>
      </c>
      <c r="K27" s="53"/>
      <c r="L27" s="53">
        <f>'Action Durations'!$D$123</f>
        <v>30</v>
      </c>
      <c r="M27" s="64">
        <f>'Action Durations'!G123</f>
        <v>0</v>
      </c>
      <c r="N27" s="64">
        <f>'Action Durations'!H123</f>
        <v>2</v>
      </c>
      <c r="O27" s="64">
        <f>'Action Durations'!I123</f>
        <v>18</v>
      </c>
      <c r="P27" s="64">
        <f>'Action Durations'!J123</f>
        <v>10</v>
      </c>
      <c r="Q27" s="64">
        <f>'Action Durations'!K123</f>
        <v>0</v>
      </c>
      <c r="R27" s="53"/>
      <c r="S27" s="65">
        <f>'Beach Days'!$E$277</f>
        <v>2555</v>
      </c>
      <c r="T27" s="65">
        <f>'Beach Days'!$H$277</f>
        <v>272</v>
      </c>
      <c r="U27" s="57">
        <f t="shared" si="4"/>
        <v>0.10645792563600782</v>
      </c>
      <c r="V27" s="58">
        <f t="shared" si="5"/>
        <v>2283</v>
      </c>
      <c r="W27" s="57">
        <f t="shared" si="6"/>
        <v>0.8935420743639921</v>
      </c>
    </row>
    <row r="28" spans="1:23" ht="12.75">
      <c r="A28" s="31" t="s">
        <v>614</v>
      </c>
      <c r="B28" s="62"/>
      <c r="C28" s="31">
        <f>Monitoring!$B$494</f>
        <v>42</v>
      </c>
      <c r="D28" s="31">
        <f>Monitoring!$F$494</f>
        <v>14</v>
      </c>
      <c r="E28" s="63">
        <f t="shared" si="7"/>
        <v>0.3333333333333333</v>
      </c>
      <c r="F28" s="53"/>
      <c r="G28" s="64">
        <f>'2009 Actions'!$B$271</f>
        <v>3</v>
      </c>
      <c r="H28" s="64">
        <f t="shared" si="0"/>
        <v>11</v>
      </c>
      <c r="I28" s="63">
        <f t="shared" si="1"/>
        <v>0.21428571428571427</v>
      </c>
      <c r="J28" s="63">
        <f t="shared" si="2"/>
        <v>0.7857142857142857</v>
      </c>
      <c r="K28" s="53"/>
      <c r="L28" s="53">
        <f>'Action Durations'!$D$128</f>
        <v>3</v>
      </c>
      <c r="M28" s="64">
        <f>'Action Durations'!G128</f>
        <v>0</v>
      </c>
      <c r="N28" s="64">
        <f>'Action Durations'!H128</f>
        <v>0</v>
      </c>
      <c r="O28" s="64">
        <f>'Action Durations'!I128</f>
        <v>3</v>
      </c>
      <c r="P28" s="64">
        <f>'Action Durations'!J128</f>
        <v>0</v>
      </c>
      <c r="Q28" s="64">
        <f>'Action Durations'!K128</f>
        <v>0</v>
      </c>
      <c r="R28" s="53"/>
      <c r="S28" s="65">
        <f>'Beach Days'!$E$293</f>
        <v>5110</v>
      </c>
      <c r="T28" s="65">
        <f>'Beach Days'!$H$293</f>
        <v>16</v>
      </c>
      <c r="U28" s="57">
        <f t="shared" si="4"/>
        <v>0.0031311154598825833</v>
      </c>
      <c r="V28" s="58">
        <f t="shared" si="5"/>
        <v>5094</v>
      </c>
      <c r="W28" s="57">
        <f t="shared" si="6"/>
        <v>0.9968688845401175</v>
      </c>
    </row>
    <row r="29" spans="1:23" ht="12.75">
      <c r="A29" s="31" t="s">
        <v>772</v>
      </c>
      <c r="B29" s="62"/>
      <c r="C29" s="31">
        <f>Monitoring!$B$506</f>
        <v>10</v>
      </c>
      <c r="D29" s="31">
        <f>Monitoring!$F$506</f>
        <v>7</v>
      </c>
      <c r="E29" s="63">
        <f t="shared" si="7"/>
        <v>0.7</v>
      </c>
      <c r="F29" s="53"/>
      <c r="G29" s="64">
        <f>'2009 Actions'!$B$276</f>
        <v>3</v>
      </c>
      <c r="H29" s="64">
        <f t="shared" si="0"/>
        <v>4</v>
      </c>
      <c r="I29" s="63">
        <f t="shared" si="1"/>
        <v>0.42857142857142855</v>
      </c>
      <c r="J29" s="63">
        <f t="shared" si="2"/>
        <v>0.5714285714285714</v>
      </c>
      <c r="K29" s="53"/>
      <c r="L29" s="53">
        <f>'Action Durations'!$D$133</f>
        <v>3</v>
      </c>
      <c r="M29" s="66">
        <f>'Action Durations'!G133</f>
        <v>0</v>
      </c>
      <c r="N29" s="66">
        <f>'Action Durations'!H133</f>
        <v>0</v>
      </c>
      <c r="O29" s="66">
        <f>'Action Durations'!I133</f>
        <v>3</v>
      </c>
      <c r="P29" s="66">
        <f>'Action Durations'!J133</f>
        <v>0</v>
      </c>
      <c r="Q29" s="66">
        <f>'Action Durations'!K133</f>
        <v>0</v>
      </c>
      <c r="R29" s="53"/>
      <c r="S29" s="65">
        <f>'Beach Days'!$E$302</f>
        <v>2555</v>
      </c>
      <c r="T29" s="65">
        <f>'Beach Days'!$H$302</f>
        <v>18</v>
      </c>
      <c r="U29" s="57">
        <f t="shared" si="4"/>
        <v>0.0070450097847358124</v>
      </c>
      <c r="V29" s="58">
        <f t="shared" si="5"/>
        <v>2537</v>
      </c>
      <c r="W29" s="57">
        <f t="shared" si="6"/>
        <v>0.9929549902152642</v>
      </c>
    </row>
    <row r="30" spans="1:23" ht="12.75">
      <c r="A30" s="31" t="s">
        <v>793</v>
      </c>
      <c r="B30" s="62"/>
      <c r="C30" s="31">
        <f>Monitoring!$B$541</f>
        <v>33</v>
      </c>
      <c r="D30" s="31">
        <f>Monitoring!$F$541</f>
        <v>16</v>
      </c>
      <c r="E30" s="63">
        <f t="shared" si="7"/>
        <v>0.48484848484848486</v>
      </c>
      <c r="F30" s="53"/>
      <c r="G30" s="64">
        <f>'2009 Actions'!$B$280</f>
        <v>1</v>
      </c>
      <c r="H30" s="64">
        <f t="shared" si="0"/>
        <v>15</v>
      </c>
      <c r="I30" s="63">
        <f t="shared" si="1"/>
        <v>0.0625</v>
      </c>
      <c r="J30" s="63">
        <f t="shared" si="2"/>
        <v>0.9375</v>
      </c>
      <c r="K30" s="53"/>
      <c r="L30" s="53">
        <f>'Action Durations'!$D$136</f>
        <v>2</v>
      </c>
      <c r="M30" s="66">
        <f>'Action Durations'!G136</f>
        <v>0</v>
      </c>
      <c r="N30" s="66">
        <f>'Action Durations'!H136</f>
        <v>1</v>
      </c>
      <c r="O30" s="66">
        <f>'Action Durations'!I136</f>
        <v>0</v>
      </c>
      <c r="P30" s="66">
        <f>'Action Durations'!J136</f>
        <v>1</v>
      </c>
      <c r="Q30" s="66">
        <f>'Action Durations'!K136</f>
        <v>0</v>
      </c>
      <c r="R30" s="53"/>
      <c r="S30" s="65">
        <f>'Beach Days'!$E$320</f>
        <v>5840</v>
      </c>
      <c r="T30" s="65">
        <f>'Beach Days'!$H$320</f>
        <v>23</v>
      </c>
      <c r="U30" s="57">
        <f t="shared" si="4"/>
        <v>0.003938356164383562</v>
      </c>
      <c r="V30" s="58">
        <f t="shared" si="5"/>
        <v>5817</v>
      </c>
      <c r="W30" s="57">
        <f t="shared" si="6"/>
        <v>0.9960616438356165</v>
      </c>
    </row>
    <row r="31" spans="1:23" ht="12.75">
      <c r="A31" s="31" t="s">
        <v>860</v>
      </c>
      <c r="B31" s="62"/>
      <c r="C31" s="31">
        <f>Monitoring!$B$551</f>
        <v>8</v>
      </c>
      <c r="D31" s="31">
        <f>Monitoring!$F$551</f>
        <v>8</v>
      </c>
      <c r="E31" s="63">
        <f t="shared" si="7"/>
        <v>1</v>
      </c>
      <c r="F31" s="53"/>
      <c r="G31" s="64">
        <v>0</v>
      </c>
      <c r="H31" s="64">
        <f t="shared" si="0"/>
        <v>8</v>
      </c>
      <c r="I31" s="63">
        <f t="shared" si="1"/>
        <v>0</v>
      </c>
      <c r="J31" s="63">
        <f t="shared" si="2"/>
        <v>1</v>
      </c>
      <c r="K31" s="53"/>
      <c r="L31" s="53">
        <v>0</v>
      </c>
      <c r="M31" s="66" t="s">
        <v>1089</v>
      </c>
      <c r="N31" s="66" t="s">
        <v>1089</v>
      </c>
      <c r="O31" s="66" t="s">
        <v>1089</v>
      </c>
      <c r="P31" s="66" t="s">
        <v>1089</v>
      </c>
      <c r="Q31" s="66" t="s">
        <v>1089</v>
      </c>
      <c r="R31" s="53"/>
      <c r="S31" s="65">
        <f>'Beach Days'!$E$330</f>
        <v>2920</v>
      </c>
      <c r="T31" s="65">
        <f>'Beach Days'!$H$330</f>
        <v>0</v>
      </c>
      <c r="U31" s="57">
        <f aca="true" t="shared" si="8" ref="U31:U37">T31/S31</f>
        <v>0</v>
      </c>
      <c r="V31" s="58">
        <f aca="true" t="shared" si="9" ref="V31:V37">S31-T31</f>
        <v>2920</v>
      </c>
      <c r="W31" s="57">
        <f aca="true" t="shared" si="10" ref="W31:W37">V31/S31</f>
        <v>1</v>
      </c>
    </row>
    <row r="32" spans="1:23" ht="12.75">
      <c r="A32" s="31" t="s">
        <v>877</v>
      </c>
      <c r="B32" s="62"/>
      <c r="C32" s="31">
        <f>Monitoring!$B$578</f>
        <v>25</v>
      </c>
      <c r="D32" s="31">
        <f>Monitoring!$F$578</f>
        <v>4</v>
      </c>
      <c r="E32" s="63">
        <f t="shared" si="7"/>
        <v>0.16</v>
      </c>
      <c r="F32" s="53"/>
      <c r="G32" s="64">
        <v>0</v>
      </c>
      <c r="H32" s="64">
        <f t="shared" si="0"/>
        <v>4</v>
      </c>
      <c r="I32" s="63">
        <f t="shared" si="1"/>
        <v>0</v>
      </c>
      <c r="J32" s="63">
        <f t="shared" si="2"/>
        <v>1</v>
      </c>
      <c r="K32" s="53"/>
      <c r="L32" s="53">
        <v>0</v>
      </c>
      <c r="M32" s="66" t="s">
        <v>1089</v>
      </c>
      <c r="N32" s="66" t="s">
        <v>1089</v>
      </c>
      <c r="O32" s="66" t="s">
        <v>1089</v>
      </c>
      <c r="P32" s="66" t="s">
        <v>1089</v>
      </c>
      <c r="Q32" s="66" t="s">
        <v>1089</v>
      </c>
      <c r="R32" s="53"/>
      <c r="S32" s="65">
        <f>'Beach Days'!$E$336</f>
        <v>1460</v>
      </c>
      <c r="T32" s="65">
        <f>'Beach Days'!$H$336</f>
        <v>0</v>
      </c>
      <c r="U32" s="57">
        <f t="shared" si="8"/>
        <v>0</v>
      </c>
      <c r="V32" s="58">
        <f t="shared" si="9"/>
        <v>1460</v>
      </c>
      <c r="W32" s="57">
        <f t="shared" si="10"/>
        <v>1</v>
      </c>
    </row>
    <row r="33" spans="1:23" ht="12.75" customHeight="1">
      <c r="A33" s="31" t="s">
        <v>928</v>
      </c>
      <c r="B33" s="62"/>
      <c r="C33" s="31">
        <f>Monitoring!$B$585</f>
        <v>5</v>
      </c>
      <c r="D33" s="31">
        <f>Monitoring!$F$585</f>
        <v>4</v>
      </c>
      <c r="E33" s="63">
        <f t="shared" si="7"/>
        <v>0.8</v>
      </c>
      <c r="F33" s="53"/>
      <c r="G33" s="64">
        <f>'2009 Actions'!$B$298</f>
        <v>4</v>
      </c>
      <c r="H33" s="64">
        <f t="shared" si="0"/>
        <v>0</v>
      </c>
      <c r="I33" s="63">
        <f t="shared" si="1"/>
        <v>1</v>
      </c>
      <c r="J33" s="63">
        <f t="shared" si="2"/>
        <v>0</v>
      </c>
      <c r="K33" s="66"/>
      <c r="L33" s="53">
        <f>'Action Durations'!$D$142</f>
        <v>16</v>
      </c>
      <c r="M33" s="66">
        <f>'Action Durations'!G142</f>
        <v>0</v>
      </c>
      <c r="N33" s="66">
        <f>'Action Durations'!H142</f>
        <v>0</v>
      </c>
      <c r="O33" s="66">
        <f>'Action Durations'!I142</f>
        <v>8</v>
      </c>
      <c r="P33" s="66">
        <f>'Action Durations'!J142</f>
        <v>2</v>
      </c>
      <c r="Q33" s="66">
        <f>'Action Durations'!K142</f>
        <v>6</v>
      </c>
      <c r="R33" s="53"/>
      <c r="S33" s="65">
        <f>'Beach Days'!$E$342</f>
        <v>1460</v>
      </c>
      <c r="T33" s="65">
        <f>'Beach Days'!$H$342</f>
        <v>469</v>
      </c>
      <c r="U33" s="57">
        <f t="shared" si="8"/>
        <v>0.32123287671232875</v>
      </c>
      <c r="V33" s="58">
        <f t="shared" si="9"/>
        <v>991</v>
      </c>
      <c r="W33" s="57">
        <f t="shared" si="10"/>
        <v>0.6787671232876712</v>
      </c>
    </row>
    <row r="34" spans="1:23" ht="12.75">
      <c r="A34" s="31" t="s">
        <v>939</v>
      </c>
      <c r="B34" s="62"/>
      <c r="C34" s="31">
        <f>Monitoring!$B$603</f>
        <v>16</v>
      </c>
      <c r="D34" s="31">
        <f>Monitoring!$F$603</f>
        <v>15</v>
      </c>
      <c r="E34" s="63">
        <f t="shared" si="7"/>
        <v>0.9375</v>
      </c>
      <c r="F34" s="53"/>
      <c r="G34" s="64">
        <f>'2009 Actions'!$B$305</f>
        <v>3</v>
      </c>
      <c r="H34" s="64">
        <f t="shared" si="0"/>
        <v>12</v>
      </c>
      <c r="I34" s="63">
        <f t="shared" si="1"/>
        <v>0.2</v>
      </c>
      <c r="J34" s="63">
        <f t="shared" si="2"/>
        <v>0.8</v>
      </c>
      <c r="K34" s="53"/>
      <c r="L34" s="53">
        <f>'Action Durations'!$D$147</f>
        <v>5</v>
      </c>
      <c r="M34" s="66">
        <f>'Action Durations'!G147</f>
        <v>1</v>
      </c>
      <c r="N34" s="66">
        <f>'Action Durations'!H147</f>
        <v>0</v>
      </c>
      <c r="O34" s="66">
        <f>'Action Durations'!I147</f>
        <v>2</v>
      </c>
      <c r="P34" s="66">
        <f>'Action Durations'!J147</f>
        <v>2</v>
      </c>
      <c r="Q34" s="66">
        <f>'Action Durations'!K147</f>
        <v>0</v>
      </c>
      <c r="R34" s="53"/>
      <c r="S34" s="65">
        <f>'Beach Days'!$E$359</f>
        <v>5475</v>
      </c>
      <c r="T34" s="65">
        <f>'Beach Days'!$H$359</f>
        <v>49</v>
      </c>
      <c r="U34" s="57">
        <f t="shared" si="8"/>
        <v>0.008949771689497716</v>
      </c>
      <c r="V34" s="58">
        <f t="shared" si="9"/>
        <v>5426</v>
      </c>
      <c r="W34" s="57">
        <f t="shared" si="10"/>
        <v>0.9910502283105023</v>
      </c>
    </row>
    <row r="35" spans="1:23" ht="12.75">
      <c r="A35" s="31" t="s">
        <v>972</v>
      </c>
      <c r="B35" s="62"/>
      <c r="C35" s="31">
        <f>Monitoring!$B$607</f>
        <v>2</v>
      </c>
      <c r="D35" s="31">
        <f>Monitoring!$F$607</f>
        <v>2</v>
      </c>
      <c r="E35" s="63">
        <f t="shared" si="7"/>
        <v>1</v>
      </c>
      <c r="F35" s="53"/>
      <c r="G35" s="64">
        <f>'2009 Actions'!$B$311</f>
        <v>2</v>
      </c>
      <c r="H35" s="64">
        <f t="shared" si="0"/>
        <v>0</v>
      </c>
      <c r="I35" s="63">
        <f t="shared" si="1"/>
        <v>1</v>
      </c>
      <c r="J35" s="63">
        <f t="shared" si="2"/>
        <v>0</v>
      </c>
      <c r="K35" s="53"/>
      <c r="L35" s="53">
        <f>'Action Durations'!$D$151</f>
        <v>4</v>
      </c>
      <c r="M35" s="64">
        <f>'Action Durations'!G151</f>
        <v>0</v>
      </c>
      <c r="N35" s="64">
        <f>'Action Durations'!H151</f>
        <v>0</v>
      </c>
      <c r="O35" s="64">
        <f>'Action Durations'!I151</f>
        <v>2</v>
      </c>
      <c r="P35" s="64">
        <f>'Action Durations'!J151</f>
        <v>0</v>
      </c>
      <c r="Q35" s="64">
        <f>'Action Durations'!K151</f>
        <v>2</v>
      </c>
      <c r="R35" s="53"/>
      <c r="S35" s="65">
        <f>'Beach Days'!$E$363</f>
        <v>730</v>
      </c>
      <c r="T35" s="65">
        <f>'Beach Days'!$H$363</f>
        <v>175</v>
      </c>
      <c r="U35" s="57">
        <f t="shared" si="8"/>
        <v>0.23972602739726026</v>
      </c>
      <c r="V35" s="58">
        <f t="shared" si="9"/>
        <v>555</v>
      </c>
      <c r="W35" s="57">
        <f t="shared" si="10"/>
        <v>0.7602739726027398</v>
      </c>
    </row>
    <row r="36" spans="1:23" ht="12.75">
      <c r="A36" s="34" t="s">
        <v>977</v>
      </c>
      <c r="B36" s="101"/>
      <c r="C36" s="34">
        <f>Monitoring!$B$621</f>
        <v>12</v>
      </c>
      <c r="D36" s="34">
        <f>Monitoring!$F$621</f>
        <v>9</v>
      </c>
      <c r="E36" s="60">
        <f t="shared" si="7"/>
        <v>0.75</v>
      </c>
      <c r="F36" s="49"/>
      <c r="G36" s="102">
        <v>0</v>
      </c>
      <c r="H36" s="102">
        <f t="shared" si="0"/>
        <v>9</v>
      </c>
      <c r="I36" s="60">
        <f t="shared" si="1"/>
        <v>0</v>
      </c>
      <c r="J36" s="60">
        <f t="shared" si="2"/>
        <v>1</v>
      </c>
      <c r="K36" s="49"/>
      <c r="L36" s="49">
        <v>0</v>
      </c>
      <c r="M36" s="103" t="s">
        <v>1089</v>
      </c>
      <c r="N36" s="103" t="s">
        <v>1089</v>
      </c>
      <c r="O36" s="103" t="s">
        <v>1089</v>
      </c>
      <c r="P36" s="103" t="s">
        <v>1089</v>
      </c>
      <c r="Q36" s="103" t="s">
        <v>1089</v>
      </c>
      <c r="R36" s="49"/>
      <c r="S36" s="61">
        <f>'Beach Days'!$E$374</f>
        <v>3285</v>
      </c>
      <c r="T36" s="61">
        <f>'Beach Days'!$H$374</f>
        <v>0</v>
      </c>
      <c r="U36" s="60">
        <f t="shared" si="8"/>
        <v>0</v>
      </c>
      <c r="V36" s="61">
        <f t="shared" si="9"/>
        <v>3285</v>
      </c>
      <c r="W36" s="60">
        <f t="shared" si="10"/>
        <v>1</v>
      </c>
    </row>
    <row r="37" spans="1:23" ht="12.75">
      <c r="A37" s="36"/>
      <c r="B37" s="36"/>
      <c r="C37" s="41">
        <f>SUM(C3:C36)</f>
        <v>553</v>
      </c>
      <c r="D37" s="41">
        <f>SUM(D3:D36)</f>
        <v>305</v>
      </c>
      <c r="E37" s="67">
        <f>D37/C37</f>
        <v>0.5515370705244123</v>
      </c>
      <c r="F37" s="41"/>
      <c r="G37" s="41">
        <f>SUM(G3:G36)</f>
        <v>102</v>
      </c>
      <c r="H37" s="68">
        <f t="shared" si="0"/>
        <v>203</v>
      </c>
      <c r="I37" s="67">
        <f t="shared" si="1"/>
        <v>0.3344262295081967</v>
      </c>
      <c r="J37" s="67">
        <f t="shared" si="2"/>
        <v>0.6655737704918033</v>
      </c>
      <c r="K37" s="41"/>
      <c r="L37" s="41">
        <f aca="true" t="shared" si="11" ref="L37:Q37">SUM(L3:L36)</f>
        <v>263</v>
      </c>
      <c r="M37" s="41">
        <f t="shared" si="11"/>
        <v>5</v>
      </c>
      <c r="N37" s="41">
        <f t="shared" si="11"/>
        <v>8</v>
      </c>
      <c r="O37" s="41">
        <f t="shared" si="11"/>
        <v>174</v>
      </c>
      <c r="P37" s="41">
        <f t="shared" si="11"/>
        <v>57</v>
      </c>
      <c r="Q37" s="41">
        <f t="shared" si="11"/>
        <v>19</v>
      </c>
      <c r="R37" s="41"/>
      <c r="S37" s="69">
        <f>SUM(S3:S36)</f>
        <v>111325</v>
      </c>
      <c r="T37" s="69">
        <f>SUM(T3:T36)</f>
        <v>3405</v>
      </c>
      <c r="U37" s="40">
        <f t="shared" si="8"/>
        <v>0.030586121715697284</v>
      </c>
      <c r="V37" s="50">
        <f t="shared" si="9"/>
        <v>107920</v>
      </c>
      <c r="W37" s="40">
        <f t="shared" si="10"/>
        <v>0.9694138782843027</v>
      </c>
    </row>
    <row r="38" ht="12.75">
      <c r="T38" s="16"/>
    </row>
    <row r="39" ht="12.75">
      <c r="T39" s="16"/>
    </row>
    <row r="40" ht="12.75">
      <c r="T40" s="16"/>
    </row>
    <row r="41" spans="1:20" ht="12.75">
      <c r="A41" s="17" t="s">
        <v>1045</v>
      </c>
      <c r="T41" s="16"/>
    </row>
    <row r="42" ht="12.75">
      <c r="T42" s="16"/>
    </row>
    <row r="43" spans="3:23" ht="12.75">
      <c r="C43" s="15"/>
      <c r="D43" s="4"/>
      <c r="E43" s="18"/>
      <c r="G43" s="15"/>
      <c r="H43" s="4"/>
      <c r="I43" s="4"/>
      <c r="J43" s="18"/>
      <c r="L43" s="15"/>
      <c r="M43" s="4"/>
      <c r="N43" s="4"/>
      <c r="O43" s="4"/>
      <c r="P43" s="4"/>
      <c r="Q43" s="18"/>
      <c r="S43" s="15"/>
      <c r="T43" s="4"/>
      <c r="U43" s="4"/>
      <c r="V43" s="4"/>
      <c r="W43" s="18"/>
    </row>
    <row r="44" spans="4:21" ht="12.75">
      <c r="D44" s="14" t="s">
        <v>1039</v>
      </c>
      <c r="G44" s="6" t="s">
        <v>1041</v>
      </c>
      <c r="L44" s="6" t="s">
        <v>1043</v>
      </c>
      <c r="U44" s="14" t="s">
        <v>1046</v>
      </c>
    </row>
    <row r="45" spans="4:21" ht="12.75">
      <c r="D45" s="7" t="s">
        <v>1040</v>
      </c>
      <c r="L45" s="6" t="s">
        <v>1044</v>
      </c>
      <c r="U45" s="14" t="s">
        <v>1042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Florida Summary</oddHeader>
    <oddFooter>&amp;R&amp;P of &amp;N</oddFooter>
  </headerFooter>
  <ignoredErrors>
    <ignoredError sqref="C17: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7" customWidth="1"/>
    <col min="2" max="2" width="7.7109375" style="27" customWidth="1"/>
    <col min="3" max="3" width="40.28125" style="27" customWidth="1"/>
    <col min="4" max="4" width="9.28125" style="27" customWidth="1"/>
    <col min="5" max="6" width="12.140625" style="27" customWidth="1"/>
    <col min="7" max="7" width="12.57421875" style="27" customWidth="1"/>
    <col min="8" max="8" width="8.28125" style="44" customWidth="1"/>
    <col min="9" max="12" width="9.7109375" style="27" customWidth="1"/>
    <col min="13" max="16384" width="9.140625" style="23" customWidth="1"/>
  </cols>
  <sheetData>
    <row r="1" spans="9:12" ht="15" customHeight="1">
      <c r="I1" s="112" t="s">
        <v>1077</v>
      </c>
      <c r="J1" s="112"/>
      <c r="K1" s="112"/>
      <c r="L1" s="112"/>
    </row>
    <row r="2" spans="1:12" ht="33.75" customHeight="1">
      <c r="A2" s="24" t="s">
        <v>1024</v>
      </c>
      <c r="B2" s="24" t="s">
        <v>1025</v>
      </c>
      <c r="C2" s="24" t="s">
        <v>1026</v>
      </c>
      <c r="D2" s="3" t="s">
        <v>1059</v>
      </c>
      <c r="E2" s="24" t="s">
        <v>1002</v>
      </c>
      <c r="F2" s="24" t="s">
        <v>1003</v>
      </c>
      <c r="G2" s="24" t="s">
        <v>1054</v>
      </c>
      <c r="H2" s="3" t="s">
        <v>1051</v>
      </c>
      <c r="I2" s="24" t="s">
        <v>1055</v>
      </c>
      <c r="J2" s="24" t="s">
        <v>1056</v>
      </c>
      <c r="K2" s="24" t="s">
        <v>1057</v>
      </c>
      <c r="L2" s="24" t="s">
        <v>1058</v>
      </c>
    </row>
    <row r="3" spans="1:12" ht="12.75" customHeight="1">
      <c r="A3" s="31" t="s">
        <v>636</v>
      </c>
      <c r="B3" s="31" t="s">
        <v>1106</v>
      </c>
      <c r="C3" s="31" t="s">
        <v>1107</v>
      </c>
      <c r="D3" s="31" t="s">
        <v>1075</v>
      </c>
      <c r="E3" s="31" t="s">
        <v>1108</v>
      </c>
      <c r="F3" s="31" t="s">
        <v>1101</v>
      </c>
      <c r="G3" s="31" t="s">
        <v>1076</v>
      </c>
      <c r="H3" s="31">
        <v>1</v>
      </c>
      <c r="I3" s="31" t="s">
        <v>1075</v>
      </c>
      <c r="J3" s="31" t="s">
        <v>1075</v>
      </c>
      <c r="K3" s="31" t="s">
        <v>1075</v>
      </c>
      <c r="L3" s="31" t="s">
        <v>1075</v>
      </c>
    </row>
    <row r="4" spans="1:12" ht="12.75" customHeight="1">
      <c r="A4" s="31" t="s">
        <v>636</v>
      </c>
      <c r="B4" s="31" t="s">
        <v>1109</v>
      </c>
      <c r="C4" s="31" t="s">
        <v>1110</v>
      </c>
      <c r="D4" s="31" t="s">
        <v>1075</v>
      </c>
      <c r="E4" s="31" t="s">
        <v>1108</v>
      </c>
      <c r="F4" s="31" t="s">
        <v>1111</v>
      </c>
      <c r="G4" s="31" t="s">
        <v>1076</v>
      </c>
      <c r="H4" s="31">
        <v>1</v>
      </c>
      <c r="I4" s="31" t="s">
        <v>1075</v>
      </c>
      <c r="J4" s="31" t="s">
        <v>1075</v>
      </c>
      <c r="K4" s="31" t="s">
        <v>1075</v>
      </c>
      <c r="L4" s="31" t="s">
        <v>1075</v>
      </c>
    </row>
    <row r="5" spans="1:12" ht="12.75" customHeight="1">
      <c r="A5" s="31" t="s">
        <v>636</v>
      </c>
      <c r="B5" s="31" t="s">
        <v>1112</v>
      </c>
      <c r="C5" s="31" t="s">
        <v>1113</v>
      </c>
      <c r="D5" s="31" t="s">
        <v>1075</v>
      </c>
      <c r="E5" s="31" t="s">
        <v>1108</v>
      </c>
      <c r="F5" s="31" t="s">
        <v>1101</v>
      </c>
      <c r="G5" s="31" t="s">
        <v>1076</v>
      </c>
      <c r="H5" s="31">
        <v>1</v>
      </c>
      <c r="I5" s="31" t="s">
        <v>1075</v>
      </c>
      <c r="J5" s="31" t="s">
        <v>1075</v>
      </c>
      <c r="K5" s="31" t="s">
        <v>1075</v>
      </c>
      <c r="L5" s="31" t="s">
        <v>1075</v>
      </c>
    </row>
    <row r="6" spans="1:12" ht="12.75" customHeight="1">
      <c r="A6" s="31" t="s">
        <v>636</v>
      </c>
      <c r="B6" s="31" t="s">
        <v>1114</v>
      </c>
      <c r="C6" s="31" t="s">
        <v>1115</v>
      </c>
      <c r="D6" s="31" t="s">
        <v>1075</v>
      </c>
      <c r="E6" s="31" t="s">
        <v>1108</v>
      </c>
      <c r="F6" s="31" t="s">
        <v>1101</v>
      </c>
      <c r="G6" s="31" t="s">
        <v>1076</v>
      </c>
      <c r="H6" s="31">
        <v>1</v>
      </c>
      <c r="I6" s="31" t="s">
        <v>1075</v>
      </c>
      <c r="J6" s="31" t="s">
        <v>1075</v>
      </c>
      <c r="K6" s="31" t="s">
        <v>1075</v>
      </c>
      <c r="L6" s="31" t="s">
        <v>1075</v>
      </c>
    </row>
    <row r="7" spans="1:12" ht="12.75" customHeight="1">
      <c r="A7" s="31" t="s">
        <v>636</v>
      </c>
      <c r="B7" s="31" t="s">
        <v>1116</v>
      </c>
      <c r="C7" s="31" t="s">
        <v>1117</v>
      </c>
      <c r="D7" s="31" t="s">
        <v>1075</v>
      </c>
      <c r="E7" s="31" t="s">
        <v>1108</v>
      </c>
      <c r="F7" s="31" t="s">
        <v>1111</v>
      </c>
      <c r="G7" s="31" t="s">
        <v>1076</v>
      </c>
      <c r="H7" s="31">
        <v>1</v>
      </c>
      <c r="I7" s="31" t="s">
        <v>1075</v>
      </c>
      <c r="J7" s="31" t="s">
        <v>1075</v>
      </c>
      <c r="K7" s="31" t="s">
        <v>1075</v>
      </c>
      <c r="L7" s="31" t="s">
        <v>1075</v>
      </c>
    </row>
    <row r="8" spans="1:12" ht="12.75" customHeight="1">
      <c r="A8" s="31" t="s">
        <v>636</v>
      </c>
      <c r="B8" s="31" t="s">
        <v>1118</v>
      </c>
      <c r="C8" s="31" t="s">
        <v>1119</v>
      </c>
      <c r="D8" s="31" t="s">
        <v>1075</v>
      </c>
      <c r="E8" s="31" t="s">
        <v>1108</v>
      </c>
      <c r="F8" s="31" t="s">
        <v>1111</v>
      </c>
      <c r="G8" s="31" t="s">
        <v>1076</v>
      </c>
      <c r="H8" s="31">
        <v>1</v>
      </c>
      <c r="I8" s="31" t="s">
        <v>1075</v>
      </c>
      <c r="J8" s="31" t="s">
        <v>1075</v>
      </c>
      <c r="K8" s="31" t="s">
        <v>1075</v>
      </c>
      <c r="L8" s="31" t="s">
        <v>1075</v>
      </c>
    </row>
    <row r="9" spans="1:12" ht="12.75" customHeight="1">
      <c r="A9" s="31" t="s">
        <v>636</v>
      </c>
      <c r="B9" s="31" t="s">
        <v>1120</v>
      </c>
      <c r="C9" s="31" t="s">
        <v>1121</v>
      </c>
      <c r="D9" s="31" t="s">
        <v>1075</v>
      </c>
      <c r="E9" s="31" t="s">
        <v>1108</v>
      </c>
      <c r="F9" s="31" t="s">
        <v>1111</v>
      </c>
      <c r="G9" s="31" t="s">
        <v>1076</v>
      </c>
      <c r="H9" s="31">
        <v>1</v>
      </c>
      <c r="I9" s="31" t="s">
        <v>1075</v>
      </c>
      <c r="J9" s="31" t="s">
        <v>1075</v>
      </c>
      <c r="K9" s="31" t="s">
        <v>1075</v>
      </c>
      <c r="L9" s="31" t="s">
        <v>1075</v>
      </c>
    </row>
    <row r="10" spans="1:12" ht="12.75" customHeight="1">
      <c r="A10" s="31" t="s">
        <v>636</v>
      </c>
      <c r="B10" s="31" t="s">
        <v>1122</v>
      </c>
      <c r="C10" s="31" t="s">
        <v>1123</v>
      </c>
      <c r="D10" s="31" t="s">
        <v>1075</v>
      </c>
      <c r="E10" s="31" t="s">
        <v>1108</v>
      </c>
      <c r="F10" s="31" t="s">
        <v>1101</v>
      </c>
      <c r="G10" s="31" t="s">
        <v>1076</v>
      </c>
      <c r="H10" s="31">
        <v>1</v>
      </c>
      <c r="I10" s="31" t="s">
        <v>1075</v>
      </c>
      <c r="J10" s="31" t="s">
        <v>1075</v>
      </c>
      <c r="K10" s="31" t="s">
        <v>1075</v>
      </c>
      <c r="L10" s="31" t="s">
        <v>1075</v>
      </c>
    </row>
    <row r="11" spans="1:12" ht="12.75" customHeight="1">
      <c r="A11" s="31" t="s">
        <v>636</v>
      </c>
      <c r="B11" s="31" t="s">
        <v>1124</v>
      </c>
      <c r="C11" s="31" t="s">
        <v>1125</v>
      </c>
      <c r="D11" s="31" t="s">
        <v>1075</v>
      </c>
      <c r="E11" s="31" t="s">
        <v>1108</v>
      </c>
      <c r="F11" s="31" t="s">
        <v>1101</v>
      </c>
      <c r="G11" s="31" t="s">
        <v>1076</v>
      </c>
      <c r="H11" s="31">
        <v>1</v>
      </c>
      <c r="I11" s="31" t="s">
        <v>1075</v>
      </c>
      <c r="J11" s="31" t="s">
        <v>1075</v>
      </c>
      <c r="K11" s="31" t="s">
        <v>1075</v>
      </c>
      <c r="L11" s="31" t="s">
        <v>1075</v>
      </c>
    </row>
    <row r="12" spans="1:12" ht="12.75" customHeight="1">
      <c r="A12" s="31" t="s">
        <v>636</v>
      </c>
      <c r="B12" s="31" t="s">
        <v>1126</v>
      </c>
      <c r="C12" s="31" t="s">
        <v>1127</v>
      </c>
      <c r="D12" s="31" t="s">
        <v>1075</v>
      </c>
      <c r="E12" s="31" t="s">
        <v>1108</v>
      </c>
      <c r="F12" s="31" t="s">
        <v>1101</v>
      </c>
      <c r="G12" s="31" t="s">
        <v>1076</v>
      </c>
      <c r="H12" s="31">
        <v>1</v>
      </c>
      <c r="I12" s="31" t="s">
        <v>1075</v>
      </c>
      <c r="J12" s="31" t="s">
        <v>1075</v>
      </c>
      <c r="K12" s="31" t="s">
        <v>1075</v>
      </c>
      <c r="L12" s="31" t="s">
        <v>1075</v>
      </c>
    </row>
    <row r="13" spans="1:12" ht="12.75" customHeight="1">
      <c r="A13" s="31" t="s">
        <v>636</v>
      </c>
      <c r="B13" s="31" t="s">
        <v>1128</v>
      </c>
      <c r="C13" s="31" t="s">
        <v>1129</v>
      </c>
      <c r="D13" s="31" t="s">
        <v>1075</v>
      </c>
      <c r="E13" s="31" t="s">
        <v>1108</v>
      </c>
      <c r="F13" s="31" t="s">
        <v>1101</v>
      </c>
      <c r="G13" s="31" t="s">
        <v>1076</v>
      </c>
      <c r="H13" s="31">
        <v>1</v>
      </c>
      <c r="I13" s="31" t="s">
        <v>1075</v>
      </c>
      <c r="J13" s="31" t="s">
        <v>1075</v>
      </c>
      <c r="K13" s="31" t="s">
        <v>1075</v>
      </c>
      <c r="L13" s="31" t="s">
        <v>1075</v>
      </c>
    </row>
    <row r="14" spans="1:12" ht="12.75" customHeight="1">
      <c r="A14" s="31" t="s">
        <v>636</v>
      </c>
      <c r="B14" s="31" t="s">
        <v>1130</v>
      </c>
      <c r="C14" s="31" t="s">
        <v>1131</v>
      </c>
      <c r="D14" s="31" t="s">
        <v>1075</v>
      </c>
      <c r="E14" s="31" t="s">
        <v>1108</v>
      </c>
      <c r="F14" s="31" t="s">
        <v>1101</v>
      </c>
      <c r="G14" s="31" t="s">
        <v>1076</v>
      </c>
      <c r="H14" s="31">
        <v>1</v>
      </c>
      <c r="I14" s="31" t="s">
        <v>1075</v>
      </c>
      <c r="J14" s="31" t="s">
        <v>1075</v>
      </c>
      <c r="K14" s="31" t="s">
        <v>1075</v>
      </c>
      <c r="L14" s="31" t="s">
        <v>1075</v>
      </c>
    </row>
    <row r="15" spans="1:12" ht="12.75" customHeight="1">
      <c r="A15" s="31" t="s">
        <v>636</v>
      </c>
      <c r="B15" s="31" t="s">
        <v>1132</v>
      </c>
      <c r="C15" s="31" t="s">
        <v>1133</v>
      </c>
      <c r="D15" s="31" t="s">
        <v>1075</v>
      </c>
      <c r="E15" s="31" t="s">
        <v>1108</v>
      </c>
      <c r="F15" s="31" t="s">
        <v>1101</v>
      </c>
      <c r="G15" s="31" t="s">
        <v>1076</v>
      </c>
      <c r="H15" s="31">
        <v>1</v>
      </c>
      <c r="I15" s="31" t="s">
        <v>1075</v>
      </c>
      <c r="J15" s="31" t="s">
        <v>1075</v>
      </c>
      <c r="K15" s="31" t="s">
        <v>1075</v>
      </c>
      <c r="L15" s="31" t="s">
        <v>1075</v>
      </c>
    </row>
    <row r="16" spans="1:12" ht="12.75" customHeight="1">
      <c r="A16" s="31" t="s">
        <v>636</v>
      </c>
      <c r="B16" s="31" t="s">
        <v>1134</v>
      </c>
      <c r="C16" s="31" t="s">
        <v>1135</v>
      </c>
      <c r="D16" s="31" t="s">
        <v>1075</v>
      </c>
      <c r="E16" s="31" t="s">
        <v>1108</v>
      </c>
      <c r="F16" s="31" t="s">
        <v>1101</v>
      </c>
      <c r="G16" s="31" t="s">
        <v>1076</v>
      </c>
      <c r="H16" s="31">
        <v>1</v>
      </c>
      <c r="I16" s="31" t="s">
        <v>1075</v>
      </c>
      <c r="J16" s="31" t="s">
        <v>1075</v>
      </c>
      <c r="K16" s="31" t="s">
        <v>1075</v>
      </c>
      <c r="L16" s="31" t="s">
        <v>1075</v>
      </c>
    </row>
    <row r="17" spans="1:12" ht="12.75" customHeight="1">
      <c r="A17" s="31" t="s">
        <v>636</v>
      </c>
      <c r="B17" s="31" t="s">
        <v>1136</v>
      </c>
      <c r="C17" s="31" t="s">
        <v>1137</v>
      </c>
      <c r="D17" s="31" t="s">
        <v>1075</v>
      </c>
      <c r="E17" s="31" t="s">
        <v>1108</v>
      </c>
      <c r="F17" s="31" t="s">
        <v>1101</v>
      </c>
      <c r="G17" s="31" t="s">
        <v>1076</v>
      </c>
      <c r="H17" s="31">
        <v>1</v>
      </c>
      <c r="I17" s="31" t="s">
        <v>1075</v>
      </c>
      <c r="J17" s="31" t="s">
        <v>1075</v>
      </c>
      <c r="K17" s="31" t="s">
        <v>1075</v>
      </c>
      <c r="L17" s="31" t="s">
        <v>1075</v>
      </c>
    </row>
    <row r="18" spans="1:12" ht="12.75" customHeight="1">
      <c r="A18" s="34" t="s">
        <v>636</v>
      </c>
      <c r="B18" s="34" t="s">
        <v>1138</v>
      </c>
      <c r="C18" s="34" t="s">
        <v>1139</v>
      </c>
      <c r="D18" s="34" t="s">
        <v>1075</v>
      </c>
      <c r="E18" s="34" t="s">
        <v>1108</v>
      </c>
      <c r="F18" s="34" t="s">
        <v>1101</v>
      </c>
      <c r="G18" s="34" t="s">
        <v>1076</v>
      </c>
      <c r="H18" s="34">
        <v>1</v>
      </c>
      <c r="I18" s="34" t="s">
        <v>1075</v>
      </c>
      <c r="J18" s="34" t="s">
        <v>1075</v>
      </c>
      <c r="K18" s="34" t="s">
        <v>1075</v>
      </c>
      <c r="L18" s="34" t="s">
        <v>1075</v>
      </c>
    </row>
    <row r="19" spans="1:12" ht="12.75" customHeight="1">
      <c r="A19" s="31"/>
      <c r="B19" s="32">
        <f>COUNTA(B3:B18)</f>
        <v>16</v>
      </c>
      <c r="C19" s="31"/>
      <c r="D19" s="32">
        <f>COUNTIF(D3:D18,"Yes")</f>
        <v>16</v>
      </c>
      <c r="E19" s="32"/>
      <c r="F19" s="32"/>
      <c r="G19" s="31"/>
      <c r="H19" s="45"/>
      <c r="I19" s="31"/>
      <c r="J19" s="31"/>
      <c r="K19" s="31"/>
      <c r="L19" s="31"/>
    </row>
    <row r="20" spans="1:12" ht="12.75" customHeight="1">
      <c r="A20" s="31"/>
      <c r="B20" s="31"/>
      <c r="C20" s="31"/>
      <c r="D20" s="31"/>
      <c r="E20" s="31"/>
      <c r="F20" s="31"/>
      <c r="G20" s="31"/>
      <c r="H20" s="45"/>
      <c r="I20" s="31"/>
      <c r="J20" s="31"/>
      <c r="K20" s="31"/>
      <c r="L20" s="31"/>
    </row>
    <row r="21" spans="1:12" ht="12.75" customHeight="1">
      <c r="A21" s="31" t="s">
        <v>1140</v>
      </c>
      <c r="B21" s="31" t="s">
        <v>1141</v>
      </c>
      <c r="C21" s="31" t="s">
        <v>1142</v>
      </c>
      <c r="D21" s="31" t="s">
        <v>1075</v>
      </c>
      <c r="E21" s="31" t="s">
        <v>1143</v>
      </c>
      <c r="F21" s="31" t="s">
        <v>1101</v>
      </c>
      <c r="G21" s="31" t="s">
        <v>1144</v>
      </c>
      <c r="H21" s="31">
        <v>1</v>
      </c>
      <c r="I21" s="31" t="s">
        <v>1075</v>
      </c>
      <c r="J21" s="31" t="s">
        <v>1075</v>
      </c>
      <c r="K21" s="31" t="s">
        <v>1075</v>
      </c>
      <c r="L21" s="31" t="s">
        <v>1075</v>
      </c>
    </row>
    <row r="22" spans="1:12" ht="12.75" customHeight="1">
      <c r="A22" s="31" t="s">
        <v>1140</v>
      </c>
      <c r="B22" s="31" t="s">
        <v>1145</v>
      </c>
      <c r="C22" s="31" t="s">
        <v>1146</v>
      </c>
      <c r="D22" s="31" t="s">
        <v>1075</v>
      </c>
      <c r="E22" s="31" t="s">
        <v>1143</v>
      </c>
      <c r="F22" s="31" t="s">
        <v>1101</v>
      </c>
      <c r="G22" s="31" t="s">
        <v>1076</v>
      </c>
      <c r="H22" s="31">
        <v>1</v>
      </c>
      <c r="I22" s="31" t="s">
        <v>1075</v>
      </c>
      <c r="J22" s="31" t="s">
        <v>1075</v>
      </c>
      <c r="K22" s="31" t="s">
        <v>1075</v>
      </c>
      <c r="L22" s="31" t="s">
        <v>1075</v>
      </c>
    </row>
    <row r="23" spans="1:12" ht="12.75" customHeight="1">
      <c r="A23" s="31" t="s">
        <v>1140</v>
      </c>
      <c r="B23" s="31" t="s">
        <v>1147</v>
      </c>
      <c r="C23" s="31" t="s">
        <v>1148</v>
      </c>
      <c r="D23" s="31" t="s">
        <v>1075</v>
      </c>
      <c r="E23" s="31" t="s">
        <v>1143</v>
      </c>
      <c r="F23" s="31" t="s">
        <v>1101</v>
      </c>
      <c r="G23" s="31" t="s">
        <v>1076</v>
      </c>
      <c r="H23" s="31">
        <v>1</v>
      </c>
      <c r="I23" s="31" t="s">
        <v>1075</v>
      </c>
      <c r="J23" s="31" t="s">
        <v>1075</v>
      </c>
      <c r="K23" s="31" t="s">
        <v>1075</v>
      </c>
      <c r="L23" s="31" t="s">
        <v>1075</v>
      </c>
    </row>
    <row r="24" spans="1:12" ht="12.75" customHeight="1">
      <c r="A24" s="31" t="s">
        <v>1140</v>
      </c>
      <c r="B24" s="31" t="s">
        <v>1149</v>
      </c>
      <c r="C24" s="31" t="s">
        <v>1150</v>
      </c>
      <c r="D24" s="31" t="s">
        <v>1075</v>
      </c>
      <c r="E24" s="31" t="s">
        <v>1143</v>
      </c>
      <c r="F24" s="31" t="s">
        <v>1101</v>
      </c>
      <c r="G24" s="31" t="s">
        <v>1076</v>
      </c>
      <c r="H24" s="31">
        <v>1</v>
      </c>
      <c r="I24" s="31" t="s">
        <v>1075</v>
      </c>
      <c r="J24" s="31" t="s">
        <v>1075</v>
      </c>
      <c r="K24" s="31" t="s">
        <v>1075</v>
      </c>
      <c r="L24" s="31" t="s">
        <v>1075</v>
      </c>
    </row>
    <row r="25" spans="1:12" ht="12.75" customHeight="1">
      <c r="A25" s="31" t="s">
        <v>1140</v>
      </c>
      <c r="B25" s="31" t="s">
        <v>1151</v>
      </c>
      <c r="C25" s="31" t="s">
        <v>1152</v>
      </c>
      <c r="D25" s="31" t="s">
        <v>1075</v>
      </c>
      <c r="E25" s="31" t="s">
        <v>1143</v>
      </c>
      <c r="F25" s="31" t="s">
        <v>1101</v>
      </c>
      <c r="G25" s="31" t="s">
        <v>1076</v>
      </c>
      <c r="H25" s="31">
        <v>1</v>
      </c>
      <c r="I25" s="31" t="s">
        <v>1075</v>
      </c>
      <c r="J25" s="31" t="s">
        <v>1075</v>
      </c>
      <c r="K25" s="31" t="s">
        <v>1075</v>
      </c>
      <c r="L25" s="31" t="s">
        <v>1075</v>
      </c>
    </row>
    <row r="26" spans="1:12" ht="12.75" customHeight="1">
      <c r="A26" s="31" t="s">
        <v>1140</v>
      </c>
      <c r="B26" s="31" t="s">
        <v>1153</v>
      </c>
      <c r="C26" s="31" t="s">
        <v>1154</v>
      </c>
      <c r="D26" s="31" t="s">
        <v>1075</v>
      </c>
      <c r="E26" s="31" t="s">
        <v>1143</v>
      </c>
      <c r="F26" s="31" t="s">
        <v>1101</v>
      </c>
      <c r="G26" s="31" t="s">
        <v>1076</v>
      </c>
      <c r="H26" s="31">
        <v>1</v>
      </c>
      <c r="I26" s="31" t="s">
        <v>1075</v>
      </c>
      <c r="J26" s="31" t="s">
        <v>1075</v>
      </c>
      <c r="K26" s="31" t="s">
        <v>1075</v>
      </c>
      <c r="L26" s="31" t="s">
        <v>1075</v>
      </c>
    </row>
    <row r="27" spans="1:12" ht="12.75" customHeight="1">
      <c r="A27" s="31" t="s">
        <v>1140</v>
      </c>
      <c r="B27" s="31" t="s">
        <v>1155</v>
      </c>
      <c r="C27" s="31" t="s">
        <v>1156</v>
      </c>
      <c r="D27" s="31" t="s">
        <v>1075</v>
      </c>
      <c r="E27" s="31" t="s">
        <v>1143</v>
      </c>
      <c r="F27" s="31" t="s">
        <v>1101</v>
      </c>
      <c r="G27" s="31" t="s">
        <v>1076</v>
      </c>
      <c r="H27" s="31">
        <v>1</v>
      </c>
      <c r="I27" s="31" t="s">
        <v>1075</v>
      </c>
      <c r="J27" s="31" t="s">
        <v>1075</v>
      </c>
      <c r="K27" s="31" t="s">
        <v>1075</v>
      </c>
      <c r="L27" s="31" t="s">
        <v>1075</v>
      </c>
    </row>
    <row r="28" spans="1:12" ht="12.75" customHeight="1">
      <c r="A28" s="31" t="s">
        <v>1140</v>
      </c>
      <c r="B28" s="31" t="s">
        <v>1157</v>
      </c>
      <c r="C28" s="31" t="s">
        <v>1158</v>
      </c>
      <c r="D28" s="31" t="s">
        <v>1075</v>
      </c>
      <c r="E28" s="31" t="s">
        <v>1143</v>
      </c>
      <c r="F28" s="31" t="s">
        <v>1101</v>
      </c>
      <c r="G28" s="31" t="s">
        <v>1076</v>
      </c>
      <c r="H28" s="31">
        <v>1</v>
      </c>
      <c r="I28" s="31" t="s">
        <v>1075</v>
      </c>
      <c r="J28" s="31" t="s">
        <v>1075</v>
      </c>
      <c r="K28" s="31" t="s">
        <v>1075</v>
      </c>
      <c r="L28" s="31" t="s">
        <v>1075</v>
      </c>
    </row>
    <row r="29" spans="1:12" ht="12.75" customHeight="1">
      <c r="A29" s="31" t="s">
        <v>1140</v>
      </c>
      <c r="B29" s="31" t="s">
        <v>1159</v>
      </c>
      <c r="C29" s="31" t="s">
        <v>1160</v>
      </c>
      <c r="D29" s="31" t="s">
        <v>1075</v>
      </c>
      <c r="E29" s="31" t="s">
        <v>1143</v>
      </c>
      <c r="F29" s="31" t="s">
        <v>1101</v>
      </c>
      <c r="G29" s="31" t="s">
        <v>1076</v>
      </c>
      <c r="H29" s="31">
        <v>1</v>
      </c>
      <c r="I29" s="31" t="s">
        <v>1075</v>
      </c>
      <c r="J29" s="31" t="s">
        <v>1075</v>
      </c>
      <c r="K29" s="31" t="s">
        <v>1075</v>
      </c>
      <c r="L29" s="31" t="s">
        <v>1075</v>
      </c>
    </row>
    <row r="30" spans="1:12" ht="12.75" customHeight="1">
      <c r="A30" s="31" t="s">
        <v>1140</v>
      </c>
      <c r="B30" s="31" t="s">
        <v>1161</v>
      </c>
      <c r="C30" s="31" t="s">
        <v>1162</v>
      </c>
      <c r="D30" s="31" t="s">
        <v>1075</v>
      </c>
      <c r="E30" s="31" t="s">
        <v>1143</v>
      </c>
      <c r="F30" s="31" t="s">
        <v>1101</v>
      </c>
      <c r="G30" s="31" t="s">
        <v>1076</v>
      </c>
      <c r="H30" s="31">
        <v>1</v>
      </c>
      <c r="I30" s="31" t="s">
        <v>1075</v>
      </c>
      <c r="J30" s="31" t="s">
        <v>1075</v>
      </c>
      <c r="K30" s="31" t="s">
        <v>1075</v>
      </c>
      <c r="L30" s="31" t="s">
        <v>1075</v>
      </c>
    </row>
    <row r="31" spans="1:12" ht="12.75" customHeight="1">
      <c r="A31" s="31" t="s">
        <v>1140</v>
      </c>
      <c r="B31" s="31" t="s">
        <v>1163</v>
      </c>
      <c r="C31" s="31" t="s">
        <v>1164</v>
      </c>
      <c r="D31" s="31" t="s">
        <v>1075</v>
      </c>
      <c r="E31" s="31" t="s">
        <v>1143</v>
      </c>
      <c r="F31" s="31" t="s">
        <v>1101</v>
      </c>
      <c r="G31" s="31" t="s">
        <v>1076</v>
      </c>
      <c r="H31" s="31">
        <v>1</v>
      </c>
      <c r="I31" s="31" t="s">
        <v>1075</v>
      </c>
      <c r="J31" s="31" t="s">
        <v>1075</v>
      </c>
      <c r="K31" s="31" t="s">
        <v>1075</v>
      </c>
      <c r="L31" s="31" t="s">
        <v>1075</v>
      </c>
    </row>
    <row r="32" spans="1:12" ht="12.75" customHeight="1">
      <c r="A32" s="31" t="s">
        <v>1140</v>
      </c>
      <c r="B32" s="31" t="s">
        <v>1165</v>
      </c>
      <c r="C32" s="31" t="s">
        <v>1166</v>
      </c>
      <c r="D32" s="31" t="s">
        <v>1075</v>
      </c>
      <c r="E32" s="31" t="s">
        <v>1143</v>
      </c>
      <c r="F32" s="31" t="s">
        <v>1101</v>
      </c>
      <c r="G32" s="31" t="s">
        <v>1076</v>
      </c>
      <c r="H32" s="31">
        <v>1</v>
      </c>
      <c r="I32" s="31" t="s">
        <v>1075</v>
      </c>
      <c r="J32" s="31" t="s">
        <v>1075</v>
      </c>
      <c r="K32" s="31" t="s">
        <v>1075</v>
      </c>
      <c r="L32" s="31" t="s">
        <v>1075</v>
      </c>
    </row>
    <row r="33" spans="1:12" ht="12.75" customHeight="1">
      <c r="A33" s="31" t="s">
        <v>1140</v>
      </c>
      <c r="B33" s="31" t="s">
        <v>1167</v>
      </c>
      <c r="C33" s="31" t="s">
        <v>1168</v>
      </c>
      <c r="D33" s="31" t="s">
        <v>1075</v>
      </c>
      <c r="E33" s="31" t="s">
        <v>1143</v>
      </c>
      <c r="F33" s="31" t="s">
        <v>1101</v>
      </c>
      <c r="G33" s="31" t="s">
        <v>1076</v>
      </c>
      <c r="H33" s="31">
        <v>1</v>
      </c>
      <c r="I33" s="31" t="s">
        <v>1105</v>
      </c>
      <c r="J33" s="31" t="s">
        <v>1105</v>
      </c>
      <c r="K33" s="31" t="s">
        <v>1105</v>
      </c>
      <c r="L33" s="31" t="s">
        <v>1105</v>
      </c>
    </row>
    <row r="34" spans="1:12" ht="12.75" customHeight="1">
      <c r="A34" s="31" t="s">
        <v>1140</v>
      </c>
      <c r="B34" s="31" t="s">
        <v>1169</v>
      </c>
      <c r="C34" s="31" t="s">
        <v>1170</v>
      </c>
      <c r="D34" s="31" t="s">
        <v>1075</v>
      </c>
      <c r="E34" s="31" t="s">
        <v>1143</v>
      </c>
      <c r="F34" s="31" t="s">
        <v>1101</v>
      </c>
      <c r="G34" s="31" t="s">
        <v>1076</v>
      </c>
      <c r="H34" s="31">
        <v>1</v>
      </c>
      <c r="I34" s="31" t="s">
        <v>1075</v>
      </c>
      <c r="J34" s="31" t="s">
        <v>1075</v>
      </c>
      <c r="K34" s="31" t="s">
        <v>1075</v>
      </c>
      <c r="L34" s="31" t="s">
        <v>1075</v>
      </c>
    </row>
    <row r="35" spans="1:12" ht="12.75" customHeight="1">
      <c r="A35" s="31" t="s">
        <v>1140</v>
      </c>
      <c r="B35" s="31" t="s">
        <v>1171</v>
      </c>
      <c r="C35" s="31" t="s">
        <v>1172</v>
      </c>
      <c r="D35" s="31" t="s">
        <v>1075</v>
      </c>
      <c r="E35" s="31" t="s">
        <v>1143</v>
      </c>
      <c r="F35" s="31" t="s">
        <v>1101</v>
      </c>
      <c r="G35" s="31" t="s">
        <v>1076</v>
      </c>
      <c r="H35" s="31">
        <v>1</v>
      </c>
      <c r="I35" s="31" t="s">
        <v>1075</v>
      </c>
      <c r="J35" s="31" t="s">
        <v>1075</v>
      </c>
      <c r="K35" s="31" t="s">
        <v>1075</v>
      </c>
      <c r="L35" s="31" t="s">
        <v>1075</v>
      </c>
    </row>
    <row r="36" spans="1:12" ht="12.75" customHeight="1">
      <c r="A36" s="31" t="s">
        <v>1140</v>
      </c>
      <c r="B36" s="31" t="s">
        <v>1173</v>
      </c>
      <c r="C36" s="31" t="s">
        <v>1174</v>
      </c>
      <c r="D36" s="31" t="s">
        <v>1075</v>
      </c>
      <c r="E36" s="31" t="s">
        <v>1143</v>
      </c>
      <c r="F36" s="31" t="s">
        <v>1101</v>
      </c>
      <c r="G36" s="31" t="s">
        <v>1144</v>
      </c>
      <c r="H36" s="31">
        <v>1</v>
      </c>
      <c r="I36" s="31" t="s">
        <v>1075</v>
      </c>
      <c r="J36" s="31" t="s">
        <v>1075</v>
      </c>
      <c r="K36" s="31" t="s">
        <v>1075</v>
      </c>
      <c r="L36" s="31" t="s">
        <v>1075</v>
      </c>
    </row>
    <row r="37" spans="1:12" ht="12.75" customHeight="1">
      <c r="A37" s="31" t="s">
        <v>1140</v>
      </c>
      <c r="B37" s="31" t="s">
        <v>1175</v>
      </c>
      <c r="C37" s="31" t="s">
        <v>1176</v>
      </c>
      <c r="D37" s="31" t="s">
        <v>1075</v>
      </c>
      <c r="E37" s="31" t="s">
        <v>1143</v>
      </c>
      <c r="F37" s="31" t="s">
        <v>1101</v>
      </c>
      <c r="G37" s="31" t="s">
        <v>1076</v>
      </c>
      <c r="H37" s="31">
        <v>1</v>
      </c>
      <c r="I37" s="31" t="s">
        <v>1075</v>
      </c>
      <c r="J37" s="31" t="s">
        <v>1075</v>
      </c>
      <c r="K37" s="31" t="s">
        <v>1075</v>
      </c>
      <c r="L37" s="31" t="s">
        <v>1075</v>
      </c>
    </row>
    <row r="38" spans="1:12" ht="12.75" customHeight="1">
      <c r="A38" s="31" t="s">
        <v>1140</v>
      </c>
      <c r="B38" s="31" t="s">
        <v>1177</v>
      </c>
      <c r="C38" s="31" t="s">
        <v>1178</v>
      </c>
      <c r="D38" s="31" t="s">
        <v>1075</v>
      </c>
      <c r="E38" s="31" t="s">
        <v>1143</v>
      </c>
      <c r="F38" s="31" t="s">
        <v>1101</v>
      </c>
      <c r="G38" s="31" t="s">
        <v>1076</v>
      </c>
      <c r="H38" s="31">
        <v>1</v>
      </c>
      <c r="I38" s="31" t="s">
        <v>1075</v>
      </c>
      <c r="J38" s="31" t="s">
        <v>1075</v>
      </c>
      <c r="K38" s="31" t="s">
        <v>1075</v>
      </c>
      <c r="L38" s="31" t="s">
        <v>1075</v>
      </c>
    </row>
    <row r="39" spans="1:12" ht="12.75" customHeight="1">
      <c r="A39" s="31" t="s">
        <v>1140</v>
      </c>
      <c r="B39" s="31" t="s">
        <v>1179</v>
      </c>
      <c r="C39" s="31" t="s">
        <v>1180</v>
      </c>
      <c r="D39" s="31" t="s">
        <v>1075</v>
      </c>
      <c r="E39" s="31" t="s">
        <v>1143</v>
      </c>
      <c r="F39" s="31" t="s">
        <v>1101</v>
      </c>
      <c r="G39" s="31" t="s">
        <v>1144</v>
      </c>
      <c r="H39" s="31">
        <v>1</v>
      </c>
      <c r="I39" s="31" t="s">
        <v>1075</v>
      </c>
      <c r="J39" s="31" t="s">
        <v>1075</v>
      </c>
      <c r="K39" s="31" t="s">
        <v>1075</v>
      </c>
      <c r="L39" s="31" t="s">
        <v>1075</v>
      </c>
    </row>
    <row r="40" spans="1:12" ht="12.75" customHeight="1">
      <c r="A40" s="31" t="s">
        <v>1140</v>
      </c>
      <c r="B40" s="31" t="s">
        <v>1181</v>
      </c>
      <c r="C40" s="31" t="s">
        <v>1182</v>
      </c>
      <c r="D40" s="31" t="s">
        <v>1075</v>
      </c>
      <c r="E40" s="31" t="s">
        <v>1143</v>
      </c>
      <c r="F40" s="31" t="s">
        <v>1101</v>
      </c>
      <c r="G40" s="31" t="s">
        <v>1076</v>
      </c>
      <c r="H40" s="31">
        <v>1</v>
      </c>
      <c r="I40" s="31" t="s">
        <v>1075</v>
      </c>
      <c r="J40" s="31" t="s">
        <v>1075</v>
      </c>
      <c r="K40" s="31" t="s">
        <v>1075</v>
      </c>
      <c r="L40" s="31" t="s">
        <v>1075</v>
      </c>
    </row>
    <row r="41" spans="1:12" ht="12.75" customHeight="1">
      <c r="A41" s="31" t="s">
        <v>1140</v>
      </c>
      <c r="B41" s="31" t="s">
        <v>1183</v>
      </c>
      <c r="C41" s="31" t="s">
        <v>1184</v>
      </c>
      <c r="D41" s="31" t="s">
        <v>1075</v>
      </c>
      <c r="E41" s="31" t="s">
        <v>1143</v>
      </c>
      <c r="F41" s="31" t="s">
        <v>1101</v>
      </c>
      <c r="G41" s="31" t="s">
        <v>1076</v>
      </c>
      <c r="H41" s="31">
        <v>1</v>
      </c>
      <c r="I41" s="31" t="s">
        <v>1075</v>
      </c>
      <c r="J41" s="31" t="s">
        <v>1075</v>
      </c>
      <c r="K41" s="31" t="s">
        <v>1075</v>
      </c>
      <c r="L41" s="31" t="s">
        <v>1075</v>
      </c>
    </row>
    <row r="42" spans="1:12" ht="12.75" customHeight="1">
      <c r="A42" s="31" t="s">
        <v>1140</v>
      </c>
      <c r="B42" s="31" t="s">
        <v>1185</v>
      </c>
      <c r="C42" s="31" t="s">
        <v>1186</v>
      </c>
      <c r="D42" s="31" t="s">
        <v>1075</v>
      </c>
      <c r="E42" s="31" t="s">
        <v>1143</v>
      </c>
      <c r="F42" s="31" t="s">
        <v>1101</v>
      </c>
      <c r="G42" s="31" t="s">
        <v>1076</v>
      </c>
      <c r="H42" s="31">
        <v>1</v>
      </c>
      <c r="I42" s="31" t="s">
        <v>1075</v>
      </c>
      <c r="J42" s="31" t="s">
        <v>1075</v>
      </c>
      <c r="K42" s="31" t="s">
        <v>1075</v>
      </c>
      <c r="L42" s="31" t="s">
        <v>1075</v>
      </c>
    </row>
    <row r="43" spans="1:12" ht="12.75" customHeight="1">
      <c r="A43" s="31" t="s">
        <v>1140</v>
      </c>
      <c r="B43" s="31" t="s">
        <v>1187</v>
      </c>
      <c r="C43" s="31" t="s">
        <v>1188</v>
      </c>
      <c r="D43" s="31" t="s">
        <v>1075</v>
      </c>
      <c r="E43" s="31" t="s">
        <v>1143</v>
      </c>
      <c r="F43" s="31" t="s">
        <v>1101</v>
      </c>
      <c r="G43" s="31" t="s">
        <v>1076</v>
      </c>
      <c r="H43" s="31">
        <v>1</v>
      </c>
      <c r="I43" s="31" t="s">
        <v>1075</v>
      </c>
      <c r="J43" s="31" t="s">
        <v>1075</v>
      </c>
      <c r="K43" s="31" t="s">
        <v>1075</v>
      </c>
      <c r="L43" s="31" t="s">
        <v>1075</v>
      </c>
    </row>
    <row r="44" spans="1:12" ht="12.75" customHeight="1">
      <c r="A44" s="31" t="s">
        <v>1140</v>
      </c>
      <c r="B44" s="31" t="s">
        <v>1189</v>
      </c>
      <c r="C44" s="31" t="s">
        <v>1190</v>
      </c>
      <c r="D44" s="31" t="s">
        <v>1075</v>
      </c>
      <c r="E44" s="31" t="s">
        <v>1143</v>
      </c>
      <c r="F44" s="31" t="s">
        <v>1101</v>
      </c>
      <c r="G44" s="31" t="s">
        <v>1076</v>
      </c>
      <c r="H44" s="31">
        <v>1</v>
      </c>
      <c r="I44" s="31" t="s">
        <v>1075</v>
      </c>
      <c r="J44" s="31" t="s">
        <v>1075</v>
      </c>
      <c r="K44" s="31" t="s">
        <v>1075</v>
      </c>
      <c r="L44" s="31" t="s">
        <v>1075</v>
      </c>
    </row>
    <row r="45" spans="1:12" ht="12.75" customHeight="1">
      <c r="A45" s="31" t="s">
        <v>1140</v>
      </c>
      <c r="B45" s="31" t="s">
        <v>1191</v>
      </c>
      <c r="C45" s="31" t="s">
        <v>1192</v>
      </c>
      <c r="D45" s="31" t="s">
        <v>1075</v>
      </c>
      <c r="E45" s="31" t="s">
        <v>1143</v>
      </c>
      <c r="F45" s="31" t="s">
        <v>1101</v>
      </c>
      <c r="G45" s="31" t="s">
        <v>1076</v>
      </c>
      <c r="H45" s="31">
        <v>1</v>
      </c>
      <c r="I45" s="31" t="s">
        <v>1075</v>
      </c>
      <c r="J45" s="31" t="s">
        <v>1075</v>
      </c>
      <c r="K45" s="31" t="s">
        <v>1075</v>
      </c>
      <c r="L45" s="31" t="s">
        <v>1075</v>
      </c>
    </row>
    <row r="46" spans="1:12" ht="12.75" customHeight="1">
      <c r="A46" s="31" t="s">
        <v>1140</v>
      </c>
      <c r="B46" s="31" t="s">
        <v>1193</v>
      </c>
      <c r="C46" s="31" t="s">
        <v>1194</v>
      </c>
      <c r="D46" s="31" t="s">
        <v>1075</v>
      </c>
      <c r="E46" s="31" t="s">
        <v>1143</v>
      </c>
      <c r="F46" s="31" t="s">
        <v>1101</v>
      </c>
      <c r="G46" s="31" t="s">
        <v>1076</v>
      </c>
      <c r="H46" s="31">
        <v>1</v>
      </c>
      <c r="I46" s="31" t="s">
        <v>1075</v>
      </c>
      <c r="J46" s="31" t="s">
        <v>1075</v>
      </c>
      <c r="K46" s="31" t="s">
        <v>1075</v>
      </c>
      <c r="L46" s="31" t="s">
        <v>1075</v>
      </c>
    </row>
    <row r="47" spans="1:12" ht="12.75" customHeight="1">
      <c r="A47" s="34" t="s">
        <v>1140</v>
      </c>
      <c r="B47" s="34" t="s">
        <v>1195</v>
      </c>
      <c r="C47" s="34" t="s">
        <v>1196</v>
      </c>
      <c r="D47" s="34" t="s">
        <v>1075</v>
      </c>
      <c r="E47" s="34" t="s">
        <v>1143</v>
      </c>
      <c r="F47" s="34" t="s">
        <v>1101</v>
      </c>
      <c r="G47" s="34" t="s">
        <v>1076</v>
      </c>
      <c r="H47" s="34">
        <v>1</v>
      </c>
      <c r="I47" s="34" t="s">
        <v>1075</v>
      </c>
      <c r="J47" s="34" t="s">
        <v>1075</v>
      </c>
      <c r="K47" s="34" t="s">
        <v>1075</v>
      </c>
      <c r="L47" s="34" t="s">
        <v>1075</v>
      </c>
    </row>
    <row r="48" spans="1:12" ht="12.75" customHeight="1">
      <c r="A48" s="31"/>
      <c r="B48" s="32">
        <f>COUNTA(B21:B47)</f>
        <v>27</v>
      </c>
      <c r="C48" s="31"/>
      <c r="D48" s="32">
        <f>COUNTIF(D21:D47,"Yes")</f>
        <v>27</v>
      </c>
      <c r="E48" s="32"/>
      <c r="F48" s="32"/>
      <c r="G48" s="31"/>
      <c r="H48" s="45"/>
      <c r="I48" s="31"/>
      <c r="J48" s="31"/>
      <c r="K48" s="31"/>
      <c r="L48" s="31"/>
    </row>
    <row r="49" spans="1:12" ht="12.75" customHeight="1">
      <c r="A49" s="31"/>
      <c r="B49" s="31"/>
      <c r="C49" s="31"/>
      <c r="D49" s="31"/>
      <c r="E49" s="31"/>
      <c r="F49" s="31"/>
      <c r="G49" s="31"/>
      <c r="H49" s="45"/>
      <c r="I49" s="31"/>
      <c r="J49" s="31"/>
      <c r="K49" s="31"/>
      <c r="L49" s="31"/>
    </row>
    <row r="50" spans="1:12" ht="12.75" customHeight="1">
      <c r="A50" s="31" t="s">
        <v>1197</v>
      </c>
      <c r="B50" s="31" t="s">
        <v>1198</v>
      </c>
      <c r="C50" s="31" t="s">
        <v>1199</v>
      </c>
      <c r="D50" s="31" t="s">
        <v>1075</v>
      </c>
      <c r="E50" s="31" t="s">
        <v>1143</v>
      </c>
      <c r="F50" s="31" t="s">
        <v>1101</v>
      </c>
      <c r="G50" s="31" t="s">
        <v>1076</v>
      </c>
      <c r="H50" s="31">
        <v>1</v>
      </c>
      <c r="I50" s="31" t="s">
        <v>1075</v>
      </c>
      <c r="J50" s="31" t="s">
        <v>1075</v>
      </c>
      <c r="K50" s="31" t="s">
        <v>1075</v>
      </c>
      <c r="L50" s="31" t="s">
        <v>1075</v>
      </c>
    </row>
    <row r="51" spans="1:12" ht="12.75" customHeight="1">
      <c r="A51" s="31" t="s">
        <v>1197</v>
      </c>
      <c r="B51" s="31" t="s">
        <v>1200</v>
      </c>
      <c r="C51" s="31" t="s">
        <v>1201</v>
      </c>
      <c r="D51" s="31" t="s">
        <v>1075</v>
      </c>
      <c r="E51" s="31" t="s">
        <v>1143</v>
      </c>
      <c r="F51" s="31" t="s">
        <v>1101</v>
      </c>
      <c r="G51" s="31" t="s">
        <v>1076</v>
      </c>
      <c r="H51" s="31">
        <v>1</v>
      </c>
      <c r="I51" s="31" t="s">
        <v>1075</v>
      </c>
      <c r="J51" s="31" t="s">
        <v>1075</v>
      </c>
      <c r="K51" s="31" t="s">
        <v>1075</v>
      </c>
      <c r="L51" s="31" t="s">
        <v>1075</v>
      </c>
    </row>
    <row r="52" spans="1:12" ht="12.75" customHeight="1">
      <c r="A52" s="31" t="s">
        <v>1197</v>
      </c>
      <c r="B52" s="31" t="s">
        <v>1202</v>
      </c>
      <c r="C52" s="31" t="s">
        <v>1203</v>
      </c>
      <c r="D52" s="31" t="s">
        <v>1075</v>
      </c>
      <c r="E52" s="31" t="s">
        <v>1143</v>
      </c>
      <c r="F52" s="31" t="s">
        <v>1101</v>
      </c>
      <c r="G52" s="31" t="s">
        <v>1076</v>
      </c>
      <c r="H52" s="31">
        <v>1</v>
      </c>
      <c r="I52" s="31" t="s">
        <v>1075</v>
      </c>
      <c r="J52" s="31" t="s">
        <v>1075</v>
      </c>
      <c r="K52" s="31" t="s">
        <v>1075</v>
      </c>
      <c r="L52" s="31" t="s">
        <v>1075</v>
      </c>
    </row>
    <row r="53" spans="1:12" ht="12.75" customHeight="1">
      <c r="A53" s="31" t="s">
        <v>1197</v>
      </c>
      <c r="B53" s="31" t="s">
        <v>1204</v>
      </c>
      <c r="C53" s="31" t="s">
        <v>1205</v>
      </c>
      <c r="D53" s="31" t="s">
        <v>1075</v>
      </c>
      <c r="E53" s="31" t="s">
        <v>1143</v>
      </c>
      <c r="F53" s="31" t="s">
        <v>1101</v>
      </c>
      <c r="G53" s="31" t="s">
        <v>1076</v>
      </c>
      <c r="H53" s="31">
        <v>1</v>
      </c>
      <c r="I53" s="31" t="s">
        <v>1075</v>
      </c>
      <c r="J53" s="31" t="s">
        <v>1075</v>
      </c>
      <c r="K53" s="31" t="s">
        <v>1075</v>
      </c>
      <c r="L53" s="31" t="s">
        <v>1075</v>
      </c>
    </row>
    <row r="54" spans="1:12" ht="12.75" customHeight="1">
      <c r="A54" s="31" t="s">
        <v>1197</v>
      </c>
      <c r="B54" s="31" t="s">
        <v>1206</v>
      </c>
      <c r="C54" s="31" t="s">
        <v>1207</v>
      </c>
      <c r="D54" s="31" t="s">
        <v>1075</v>
      </c>
      <c r="E54" s="31" t="s">
        <v>1143</v>
      </c>
      <c r="F54" s="31" t="s">
        <v>1101</v>
      </c>
      <c r="G54" s="31" t="s">
        <v>1076</v>
      </c>
      <c r="H54" s="31">
        <v>1</v>
      </c>
      <c r="I54" s="31" t="s">
        <v>1075</v>
      </c>
      <c r="J54" s="31" t="s">
        <v>1075</v>
      </c>
      <c r="K54" s="31" t="s">
        <v>1075</v>
      </c>
      <c r="L54" s="31" t="s">
        <v>1075</v>
      </c>
    </row>
    <row r="55" spans="1:12" ht="12.75" customHeight="1">
      <c r="A55" s="31" t="s">
        <v>1197</v>
      </c>
      <c r="B55" s="31" t="s">
        <v>1208</v>
      </c>
      <c r="C55" s="31" t="s">
        <v>1326</v>
      </c>
      <c r="D55" s="31" t="s">
        <v>1075</v>
      </c>
      <c r="E55" s="31" t="s">
        <v>1143</v>
      </c>
      <c r="F55" s="31" t="s">
        <v>1101</v>
      </c>
      <c r="G55" s="31" t="s">
        <v>1076</v>
      </c>
      <c r="H55" s="31">
        <v>1</v>
      </c>
      <c r="I55" s="31" t="s">
        <v>1075</v>
      </c>
      <c r="J55" s="31" t="s">
        <v>1075</v>
      </c>
      <c r="K55" s="31" t="s">
        <v>1075</v>
      </c>
      <c r="L55" s="31" t="s">
        <v>1075</v>
      </c>
    </row>
    <row r="56" spans="1:12" ht="12.75" customHeight="1">
      <c r="A56" s="31" t="s">
        <v>1197</v>
      </c>
      <c r="B56" s="31" t="s">
        <v>1209</v>
      </c>
      <c r="C56" s="31" t="s">
        <v>1210</v>
      </c>
      <c r="D56" s="31" t="s">
        <v>1075</v>
      </c>
      <c r="E56" s="31" t="s">
        <v>1143</v>
      </c>
      <c r="F56" s="31" t="s">
        <v>1101</v>
      </c>
      <c r="G56" s="31" t="s">
        <v>1076</v>
      </c>
      <c r="H56" s="31">
        <v>1</v>
      </c>
      <c r="I56" s="31" t="s">
        <v>1075</v>
      </c>
      <c r="J56" s="31" t="s">
        <v>1075</v>
      </c>
      <c r="K56" s="31" t="s">
        <v>1075</v>
      </c>
      <c r="L56" s="31" t="s">
        <v>1075</v>
      </c>
    </row>
    <row r="57" spans="1:12" ht="12.75" customHeight="1">
      <c r="A57" s="31" t="s">
        <v>1197</v>
      </c>
      <c r="B57" s="31" t="s">
        <v>1211</v>
      </c>
      <c r="C57" s="31" t="s">
        <v>1212</v>
      </c>
      <c r="D57" s="31" t="s">
        <v>1075</v>
      </c>
      <c r="E57" s="31" t="s">
        <v>1143</v>
      </c>
      <c r="F57" s="31" t="s">
        <v>1101</v>
      </c>
      <c r="G57" s="31" t="s">
        <v>1076</v>
      </c>
      <c r="H57" s="31">
        <v>1</v>
      </c>
      <c r="I57" s="31" t="s">
        <v>1075</v>
      </c>
      <c r="J57" s="31" t="s">
        <v>1075</v>
      </c>
      <c r="K57" s="31" t="s">
        <v>1075</v>
      </c>
      <c r="L57" s="31" t="s">
        <v>1075</v>
      </c>
    </row>
    <row r="58" spans="1:12" ht="12.75" customHeight="1">
      <c r="A58" s="31" t="s">
        <v>1197</v>
      </c>
      <c r="B58" s="31" t="s">
        <v>1213</v>
      </c>
      <c r="C58" s="31" t="s">
        <v>1214</v>
      </c>
      <c r="D58" s="31" t="s">
        <v>1075</v>
      </c>
      <c r="E58" s="31" t="s">
        <v>1143</v>
      </c>
      <c r="F58" s="31" t="s">
        <v>1101</v>
      </c>
      <c r="G58" s="31" t="s">
        <v>1076</v>
      </c>
      <c r="H58" s="31">
        <v>1</v>
      </c>
      <c r="I58" s="31" t="s">
        <v>1075</v>
      </c>
      <c r="J58" s="31" t="s">
        <v>1075</v>
      </c>
      <c r="K58" s="31" t="s">
        <v>1075</v>
      </c>
      <c r="L58" s="31" t="s">
        <v>1075</v>
      </c>
    </row>
    <row r="59" spans="1:12" ht="12.75" customHeight="1">
      <c r="A59" s="31" t="s">
        <v>1197</v>
      </c>
      <c r="B59" s="31" t="s">
        <v>1215</v>
      </c>
      <c r="C59" s="31" t="s">
        <v>1216</v>
      </c>
      <c r="D59" s="31" t="s">
        <v>1075</v>
      </c>
      <c r="E59" s="31" t="s">
        <v>1143</v>
      </c>
      <c r="F59" s="31" t="s">
        <v>1101</v>
      </c>
      <c r="G59" s="31" t="s">
        <v>1076</v>
      </c>
      <c r="H59" s="31">
        <v>1</v>
      </c>
      <c r="I59" s="31" t="s">
        <v>1075</v>
      </c>
      <c r="J59" s="31" t="s">
        <v>1075</v>
      </c>
      <c r="K59" s="31" t="s">
        <v>1075</v>
      </c>
      <c r="L59" s="31" t="s">
        <v>1075</v>
      </c>
    </row>
    <row r="60" spans="1:12" ht="12.75" customHeight="1">
      <c r="A60" s="31" t="s">
        <v>1197</v>
      </c>
      <c r="B60" s="31" t="s">
        <v>1217</v>
      </c>
      <c r="C60" s="31" t="s">
        <v>1218</v>
      </c>
      <c r="D60" s="31" t="s">
        <v>1075</v>
      </c>
      <c r="E60" s="31" t="s">
        <v>1143</v>
      </c>
      <c r="F60" s="31" t="s">
        <v>1101</v>
      </c>
      <c r="G60" s="31" t="s">
        <v>1076</v>
      </c>
      <c r="H60" s="31">
        <v>1</v>
      </c>
      <c r="I60" s="31" t="s">
        <v>1075</v>
      </c>
      <c r="J60" s="31" t="s">
        <v>1075</v>
      </c>
      <c r="K60" s="31" t="s">
        <v>1075</v>
      </c>
      <c r="L60" s="31" t="s">
        <v>1075</v>
      </c>
    </row>
    <row r="61" spans="1:12" ht="12.75" customHeight="1">
      <c r="A61" s="31" t="s">
        <v>1197</v>
      </c>
      <c r="B61" s="31" t="s">
        <v>1219</v>
      </c>
      <c r="C61" s="31" t="s">
        <v>1220</v>
      </c>
      <c r="D61" s="31" t="s">
        <v>1075</v>
      </c>
      <c r="E61" s="31" t="s">
        <v>1143</v>
      </c>
      <c r="F61" s="31" t="s">
        <v>1101</v>
      </c>
      <c r="G61" s="31" t="s">
        <v>1076</v>
      </c>
      <c r="H61" s="31">
        <v>1</v>
      </c>
      <c r="I61" s="31" t="s">
        <v>1075</v>
      </c>
      <c r="J61" s="31" t="s">
        <v>1075</v>
      </c>
      <c r="K61" s="31" t="s">
        <v>1075</v>
      </c>
      <c r="L61" s="31" t="s">
        <v>1075</v>
      </c>
    </row>
    <row r="62" spans="1:12" ht="12.75" customHeight="1">
      <c r="A62" s="31" t="s">
        <v>1197</v>
      </c>
      <c r="B62" s="31" t="s">
        <v>1221</v>
      </c>
      <c r="C62" s="31" t="s">
        <v>1222</v>
      </c>
      <c r="D62" s="31" t="s">
        <v>1075</v>
      </c>
      <c r="E62" s="31" t="s">
        <v>1143</v>
      </c>
      <c r="F62" s="31" t="s">
        <v>1101</v>
      </c>
      <c r="G62" s="31" t="s">
        <v>1076</v>
      </c>
      <c r="H62" s="31">
        <v>1</v>
      </c>
      <c r="I62" s="31" t="s">
        <v>1075</v>
      </c>
      <c r="J62" s="31" t="s">
        <v>1075</v>
      </c>
      <c r="K62" s="31" t="s">
        <v>1075</v>
      </c>
      <c r="L62" s="31" t="s">
        <v>1075</v>
      </c>
    </row>
    <row r="63" spans="1:12" ht="12.75" customHeight="1">
      <c r="A63" s="31" t="s">
        <v>1197</v>
      </c>
      <c r="B63" s="31" t="s">
        <v>1223</v>
      </c>
      <c r="C63" s="31" t="s">
        <v>1224</v>
      </c>
      <c r="D63" s="31" t="s">
        <v>1075</v>
      </c>
      <c r="E63" s="31" t="s">
        <v>1143</v>
      </c>
      <c r="F63" s="31" t="s">
        <v>1101</v>
      </c>
      <c r="G63" s="31" t="s">
        <v>1076</v>
      </c>
      <c r="H63" s="31">
        <v>1</v>
      </c>
      <c r="I63" s="31" t="s">
        <v>1075</v>
      </c>
      <c r="J63" s="31" t="s">
        <v>1075</v>
      </c>
      <c r="K63" s="31" t="s">
        <v>1075</v>
      </c>
      <c r="L63" s="31" t="s">
        <v>1075</v>
      </c>
    </row>
    <row r="64" spans="1:12" ht="12.75" customHeight="1">
      <c r="A64" s="31" t="s">
        <v>1197</v>
      </c>
      <c r="B64" s="31" t="s">
        <v>1225</v>
      </c>
      <c r="C64" s="31" t="s">
        <v>1226</v>
      </c>
      <c r="D64" s="31" t="s">
        <v>1075</v>
      </c>
      <c r="E64" s="31" t="s">
        <v>1143</v>
      </c>
      <c r="F64" s="31" t="s">
        <v>1101</v>
      </c>
      <c r="G64" s="31" t="s">
        <v>1076</v>
      </c>
      <c r="H64" s="31">
        <v>1</v>
      </c>
      <c r="I64" s="31" t="s">
        <v>1075</v>
      </c>
      <c r="J64" s="31" t="s">
        <v>1075</v>
      </c>
      <c r="K64" s="31" t="s">
        <v>1075</v>
      </c>
      <c r="L64" s="31" t="s">
        <v>1075</v>
      </c>
    </row>
    <row r="65" spans="1:12" ht="12.75" customHeight="1">
      <c r="A65" s="31" t="s">
        <v>1197</v>
      </c>
      <c r="B65" s="31" t="s">
        <v>1227</v>
      </c>
      <c r="C65" s="31" t="s">
        <v>1228</v>
      </c>
      <c r="D65" s="31" t="s">
        <v>1075</v>
      </c>
      <c r="E65" s="31" t="s">
        <v>1143</v>
      </c>
      <c r="F65" s="31" t="s">
        <v>1101</v>
      </c>
      <c r="G65" s="31" t="s">
        <v>1076</v>
      </c>
      <c r="H65" s="31">
        <v>1</v>
      </c>
      <c r="I65" s="31" t="s">
        <v>1075</v>
      </c>
      <c r="J65" s="31" t="s">
        <v>1075</v>
      </c>
      <c r="K65" s="31" t="s">
        <v>1075</v>
      </c>
      <c r="L65" s="31" t="s">
        <v>1075</v>
      </c>
    </row>
    <row r="66" spans="1:12" ht="12.75" customHeight="1">
      <c r="A66" s="31" t="s">
        <v>1197</v>
      </c>
      <c r="B66" s="31" t="s">
        <v>1229</v>
      </c>
      <c r="C66" s="31" t="s">
        <v>1327</v>
      </c>
      <c r="D66" s="31" t="s">
        <v>1075</v>
      </c>
      <c r="E66" s="31" t="s">
        <v>1143</v>
      </c>
      <c r="F66" s="31" t="s">
        <v>1101</v>
      </c>
      <c r="G66" s="31" t="s">
        <v>1076</v>
      </c>
      <c r="H66" s="31">
        <v>1</v>
      </c>
      <c r="I66" s="31" t="s">
        <v>1075</v>
      </c>
      <c r="J66" s="31" t="s">
        <v>1075</v>
      </c>
      <c r="K66" s="31" t="s">
        <v>1075</v>
      </c>
      <c r="L66" s="31" t="s">
        <v>1075</v>
      </c>
    </row>
    <row r="67" spans="1:12" ht="12.75" customHeight="1">
      <c r="A67" s="31" t="s">
        <v>1197</v>
      </c>
      <c r="B67" s="31" t="s">
        <v>1230</v>
      </c>
      <c r="C67" s="31" t="s">
        <v>1231</v>
      </c>
      <c r="D67" s="31" t="s">
        <v>1075</v>
      </c>
      <c r="E67" s="31" t="s">
        <v>1143</v>
      </c>
      <c r="F67" s="31" t="s">
        <v>1101</v>
      </c>
      <c r="G67" s="31" t="s">
        <v>1076</v>
      </c>
      <c r="H67" s="31">
        <v>1</v>
      </c>
      <c r="I67" s="31" t="s">
        <v>1075</v>
      </c>
      <c r="J67" s="31" t="s">
        <v>1075</v>
      </c>
      <c r="K67" s="31" t="s">
        <v>1075</v>
      </c>
      <c r="L67" s="31" t="s">
        <v>1075</v>
      </c>
    </row>
    <row r="68" spans="1:12" ht="12.75" customHeight="1">
      <c r="A68" s="34" t="s">
        <v>1197</v>
      </c>
      <c r="B68" s="34" t="s">
        <v>1232</v>
      </c>
      <c r="C68" s="34" t="s">
        <v>1233</v>
      </c>
      <c r="D68" s="34" t="s">
        <v>1075</v>
      </c>
      <c r="E68" s="34" t="s">
        <v>1143</v>
      </c>
      <c r="F68" s="34" t="s">
        <v>1101</v>
      </c>
      <c r="G68" s="34" t="s">
        <v>1076</v>
      </c>
      <c r="H68" s="34">
        <v>1</v>
      </c>
      <c r="I68" s="34" t="s">
        <v>1075</v>
      </c>
      <c r="J68" s="34" t="s">
        <v>1075</v>
      </c>
      <c r="K68" s="34" t="s">
        <v>1075</v>
      </c>
      <c r="L68" s="34" t="s">
        <v>1075</v>
      </c>
    </row>
    <row r="69" spans="1:12" ht="12.75" customHeight="1">
      <c r="A69" s="31"/>
      <c r="B69" s="32">
        <f>COUNTA(B50:B68)</f>
        <v>19</v>
      </c>
      <c r="C69" s="31"/>
      <c r="D69" s="32">
        <f>COUNTIF(D50:D68,"Yes")</f>
        <v>19</v>
      </c>
      <c r="E69" s="32"/>
      <c r="F69" s="32"/>
      <c r="G69" s="31"/>
      <c r="H69" s="45"/>
      <c r="I69" s="31"/>
      <c r="J69" s="31"/>
      <c r="K69" s="31"/>
      <c r="L69" s="31"/>
    </row>
    <row r="70" spans="1:12" ht="12.75" customHeight="1">
      <c r="A70" s="31"/>
      <c r="B70" s="31"/>
      <c r="C70" s="31"/>
      <c r="D70" s="31"/>
      <c r="E70" s="31"/>
      <c r="F70" s="31"/>
      <c r="G70" s="31"/>
      <c r="H70" s="45"/>
      <c r="I70" s="31"/>
      <c r="J70" s="31"/>
      <c r="K70" s="31"/>
      <c r="L70" s="31"/>
    </row>
    <row r="71" spans="1:12" ht="12.75" customHeight="1">
      <c r="A71" s="31" t="s">
        <v>1234</v>
      </c>
      <c r="B71" s="31" t="s">
        <v>1235</v>
      </c>
      <c r="C71" s="31" t="s">
        <v>1236</v>
      </c>
      <c r="D71" s="31" t="s">
        <v>1075</v>
      </c>
      <c r="E71" s="31" t="s">
        <v>1108</v>
      </c>
      <c r="F71" s="31" t="s">
        <v>1101</v>
      </c>
      <c r="G71" s="31" t="s">
        <v>1076</v>
      </c>
      <c r="H71" s="31">
        <v>1</v>
      </c>
      <c r="I71" s="31" t="s">
        <v>1075</v>
      </c>
      <c r="J71" s="31" t="s">
        <v>1075</v>
      </c>
      <c r="K71" s="31" t="s">
        <v>1075</v>
      </c>
      <c r="L71" s="31" t="s">
        <v>1075</v>
      </c>
    </row>
    <row r="72" spans="1:12" ht="12.75" customHeight="1">
      <c r="A72" s="31" t="s">
        <v>1234</v>
      </c>
      <c r="B72" s="31" t="s">
        <v>1237</v>
      </c>
      <c r="C72" s="31" t="s">
        <v>1238</v>
      </c>
      <c r="D72" s="31" t="s">
        <v>1075</v>
      </c>
      <c r="E72" s="31" t="s">
        <v>1108</v>
      </c>
      <c r="F72" s="31" t="s">
        <v>1111</v>
      </c>
      <c r="G72" s="31" t="s">
        <v>1076</v>
      </c>
      <c r="H72" s="31">
        <v>1</v>
      </c>
      <c r="I72" s="31" t="s">
        <v>1075</v>
      </c>
      <c r="J72" s="31" t="s">
        <v>1075</v>
      </c>
      <c r="K72" s="31" t="s">
        <v>1075</v>
      </c>
      <c r="L72" s="31" t="s">
        <v>1075</v>
      </c>
    </row>
    <row r="73" spans="1:12" ht="12.75" customHeight="1">
      <c r="A73" s="31" t="s">
        <v>1234</v>
      </c>
      <c r="B73" s="31" t="s">
        <v>1328</v>
      </c>
      <c r="C73" s="31" t="s">
        <v>1329</v>
      </c>
      <c r="D73" s="31" t="s">
        <v>1075</v>
      </c>
      <c r="E73" s="31" t="s">
        <v>1108</v>
      </c>
      <c r="F73" s="31" t="s">
        <v>1101</v>
      </c>
      <c r="G73" s="31" t="s">
        <v>1241</v>
      </c>
      <c r="H73" s="31">
        <v>1</v>
      </c>
      <c r="I73" s="31" t="s">
        <v>1075</v>
      </c>
      <c r="J73" s="31" t="s">
        <v>1075</v>
      </c>
      <c r="K73" s="31" t="s">
        <v>1075</v>
      </c>
      <c r="L73" s="31" t="s">
        <v>1075</v>
      </c>
    </row>
    <row r="74" spans="1:12" ht="12.75" customHeight="1">
      <c r="A74" s="31" t="s">
        <v>1234</v>
      </c>
      <c r="B74" s="31" t="s">
        <v>1239</v>
      </c>
      <c r="C74" s="31" t="s">
        <v>1240</v>
      </c>
      <c r="D74" s="31" t="s">
        <v>1075</v>
      </c>
      <c r="E74" s="31" t="s">
        <v>1108</v>
      </c>
      <c r="F74" s="31" t="s">
        <v>1101</v>
      </c>
      <c r="G74" s="31" t="s">
        <v>1241</v>
      </c>
      <c r="H74" s="31">
        <v>1</v>
      </c>
      <c r="I74" s="31" t="s">
        <v>1075</v>
      </c>
      <c r="J74" s="31" t="s">
        <v>1075</v>
      </c>
      <c r="K74" s="31" t="s">
        <v>1075</v>
      </c>
      <c r="L74" s="31" t="s">
        <v>1075</v>
      </c>
    </row>
    <row r="75" spans="1:12" ht="12.75" customHeight="1">
      <c r="A75" s="31" t="s">
        <v>1234</v>
      </c>
      <c r="B75" s="31" t="s">
        <v>1242</v>
      </c>
      <c r="C75" s="31" t="s">
        <v>1243</v>
      </c>
      <c r="D75" s="31" t="s">
        <v>1075</v>
      </c>
      <c r="E75" s="31" t="s">
        <v>1108</v>
      </c>
      <c r="F75" s="31" t="s">
        <v>1101</v>
      </c>
      <c r="G75" s="31" t="s">
        <v>1076</v>
      </c>
      <c r="H75" s="31">
        <v>1</v>
      </c>
      <c r="I75" s="31" t="s">
        <v>1075</v>
      </c>
      <c r="J75" s="31" t="s">
        <v>1075</v>
      </c>
      <c r="K75" s="31" t="s">
        <v>1075</v>
      </c>
      <c r="L75" s="31" t="s">
        <v>1075</v>
      </c>
    </row>
    <row r="76" spans="1:12" ht="12.75" customHeight="1">
      <c r="A76" s="31" t="s">
        <v>1234</v>
      </c>
      <c r="B76" s="31" t="s">
        <v>1244</v>
      </c>
      <c r="C76" s="31" t="s">
        <v>1245</v>
      </c>
      <c r="D76" s="31" t="s">
        <v>1075</v>
      </c>
      <c r="E76" s="31" t="s">
        <v>1108</v>
      </c>
      <c r="F76" s="31" t="s">
        <v>1101</v>
      </c>
      <c r="G76" s="31" t="s">
        <v>1076</v>
      </c>
      <c r="H76" s="31">
        <v>1</v>
      </c>
      <c r="I76" s="31" t="s">
        <v>1075</v>
      </c>
      <c r="J76" s="31" t="s">
        <v>1075</v>
      </c>
      <c r="K76" s="31" t="s">
        <v>1075</v>
      </c>
      <c r="L76" s="31" t="s">
        <v>1075</v>
      </c>
    </row>
    <row r="77" spans="1:12" ht="12.75" customHeight="1">
      <c r="A77" s="31" t="s">
        <v>1234</v>
      </c>
      <c r="B77" s="31" t="s">
        <v>1246</v>
      </c>
      <c r="C77" s="31" t="s">
        <v>1247</v>
      </c>
      <c r="D77" s="31" t="s">
        <v>1075</v>
      </c>
      <c r="E77" s="31" t="s">
        <v>1108</v>
      </c>
      <c r="F77" s="31" t="s">
        <v>1101</v>
      </c>
      <c r="G77" s="31" t="s">
        <v>1241</v>
      </c>
      <c r="H77" s="31">
        <v>1</v>
      </c>
      <c r="I77" s="31" t="s">
        <v>1075</v>
      </c>
      <c r="J77" s="31" t="s">
        <v>1075</v>
      </c>
      <c r="K77" s="31" t="s">
        <v>1075</v>
      </c>
      <c r="L77" s="31" t="s">
        <v>1075</v>
      </c>
    </row>
    <row r="78" spans="1:12" ht="12.75" customHeight="1">
      <c r="A78" s="31" t="s">
        <v>1234</v>
      </c>
      <c r="B78" s="31" t="s">
        <v>1248</v>
      </c>
      <c r="C78" s="31" t="s">
        <v>1249</v>
      </c>
      <c r="D78" s="31" t="s">
        <v>1075</v>
      </c>
      <c r="E78" s="31" t="s">
        <v>1108</v>
      </c>
      <c r="F78" s="31" t="s">
        <v>1111</v>
      </c>
      <c r="G78" s="31" t="s">
        <v>1076</v>
      </c>
      <c r="H78" s="31">
        <v>1</v>
      </c>
      <c r="I78" s="31" t="s">
        <v>1075</v>
      </c>
      <c r="J78" s="31" t="s">
        <v>1075</v>
      </c>
      <c r="K78" s="31" t="s">
        <v>1075</v>
      </c>
      <c r="L78" s="31" t="s">
        <v>1075</v>
      </c>
    </row>
    <row r="79" spans="1:12" ht="12.75" customHeight="1">
      <c r="A79" s="31" t="s">
        <v>1234</v>
      </c>
      <c r="B79" s="31" t="s">
        <v>1250</v>
      </c>
      <c r="C79" s="31" t="s">
        <v>1251</v>
      </c>
      <c r="D79" s="31" t="s">
        <v>1075</v>
      </c>
      <c r="E79" s="31" t="s">
        <v>1108</v>
      </c>
      <c r="F79" s="31" t="s">
        <v>1111</v>
      </c>
      <c r="G79" s="31" t="s">
        <v>1076</v>
      </c>
      <c r="H79" s="31">
        <v>1</v>
      </c>
      <c r="I79" s="31" t="s">
        <v>1075</v>
      </c>
      <c r="J79" s="31" t="s">
        <v>1075</v>
      </c>
      <c r="K79" s="31" t="s">
        <v>1075</v>
      </c>
      <c r="L79" s="31" t="s">
        <v>1075</v>
      </c>
    </row>
    <row r="80" spans="1:12" ht="12.75" customHeight="1">
      <c r="A80" s="34" t="s">
        <v>1234</v>
      </c>
      <c r="B80" s="34" t="s">
        <v>1252</v>
      </c>
      <c r="C80" s="34" t="s">
        <v>1253</v>
      </c>
      <c r="D80" s="34" t="s">
        <v>1075</v>
      </c>
      <c r="E80" s="34" t="s">
        <v>1108</v>
      </c>
      <c r="F80" s="34" t="s">
        <v>1111</v>
      </c>
      <c r="G80" s="34" t="s">
        <v>1076</v>
      </c>
      <c r="H80" s="34">
        <v>1</v>
      </c>
      <c r="I80" s="34" t="s">
        <v>1075</v>
      </c>
      <c r="J80" s="34" t="s">
        <v>1075</v>
      </c>
      <c r="K80" s="34" t="s">
        <v>1075</v>
      </c>
      <c r="L80" s="34" t="s">
        <v>1075</v>
      </c>
    </row>
    <row r="81" spans="1:12" ht="12.75" customHeight="1">
      <c r="A81" s="31"/>
      <c r="B81" s="32">
        <f>COUNTA(B71:B80)</f>
        <v>10</v>
      </c>
      <c r="C81" s="31"/>
      <c r="D81" s="32">
        <f>COUNTIF(D71:D80,"Yes")</f>
        <v>10</v>
      </c>
      <c r="E81" s="32"/>
      <c r="F81" s="32"/>
      <c r="G81" s="42"/>
      <c r="H81" s="46"/>
      <c r="I81" s="42"/>
      <c r="J81" s="42"/>
      <c r="K81" s="42"/>
      <c r="L81" s="42"/>
    </row>
    <row r="82" spans="1:12" ht="12.75" customHeight="1">
      <c r="A82" s="31"/>
      <c r="B82" s="32"/>
      <c r="C82" s="31"/>
      <c r="D82" s="32"/>
      <c r="E82" s="32"/>
      <c r="F82" s="32"/>
      <c r="G82" s="42"/>
      <c r="H82" s="46"/>
      <c r="I82" s="42"/>
      <c r="J82" s="42"/>
      <c r="K82" s="42"/>
      <c r="L82" s="42"/>
    </row>
    <row r="83" spans="1:12" ht="12.75" customHeight="1">
      <c r="A83" s="34" t="s">
        <v>1254</v>
      </c>
      <c r="B83" s="34" t="s">
        <v>1255</v>
      </c>
      <c r="C83" s="34" t="s">
        <v>1256</v>
      </c>
      <c r="D83" s="34" t="s">
        <v>1075</v>
      </c>
      <c r="E83" s="34" t="s">
        <v>1108</v>
      </c>
      <c r="F83" s="34" t="s">
        <v>1101</v>
      </c>
      <c r="G83" s="34" t="s">
        <v>1076</v>
      </c>
      <c r="H83" s="34">
        <v>1</v>
      </c>
      <c r="I83" s="34" t="s">
        <v>1075</v>
      </c>
      <c r="J83" s="34" t="s">
        <v>1075</v>
      </c>
      <c r="K83" s="34" t="s">
        <v>1075</v>
      </c>
      <c r="L83" s="34" t="s">
        <v>1075</v>
      </c>
    </row>
    <row r="84" spans="1:12" ht="12.75" customHeight="1">
      <c r="A84" s="31"/>
      <c r="B84" s="32">
        <f>COUNTA(B83:B83)</f>
        <v>1</v>
      </c>
      <c r="C84" s="31"/>
      <c r="D84" s="32">
        <f>COUNTIF(D83:D83,"Yes")</f>
        <v>1</v>
      </c>
      <c r="E84" s="32"/>
      <c r="F84" s="32"/>
      <c r="G84" s="31"/>
      <c r="H84" s="45"/>
      <c r="I84" s="31"/>
      <c r="J84" s="31"/>
      <c r="K84" s="31"/>
      <c r="L84" s="31"/>
    </row>
    <row r="85" spans="1:12" ht="12.75" customHeight="1">
      <c r="A85" s="31"/>
      <c r="B85" s="32"/>
      <c r="C85" s="31"/>
      <c r="D85" s="32"/>
      <c r="E85" s="32"/>
      <c r="F85" s="32"/>
      <c r="G85" s="42"/>
      <c r="H85" s="46"/>
      <c r="I85" s="42"/>
      <c r="J85" s="42"/>
      <c r="K85" s="42"/>
      <c r="L85" s="42"/>
    </row>
    <row r="86" spans="1:12" ht="12.75" customHeight="1">
      <c r="A86" s="31" t="s">
        <v>1257</v>
      </c>
      <c r="B86" s="31" t="s">
        <v>1258</v>
      </c>
      <c r="C86" s="31" t="s">
        <v>1259</v>
      </c>
      <c r="D86" s="31" t="s">
        <v>1075</v>
      </c>
      <c r="E86" s="31" t="s">
        <v>1108</v>
      </c>
      <c r="F86" s="31" t="s">
        <v>1101</v>
      </c>
      <c r="G86" s="31" t="s">
        <v>1076</v>
      </c>
      <c r="H86" s="31">
        <v>1</v>
      </c>
      <c r="I86" s="31" t="s">
        <v>1075</v>
      </c>
      <c r="J86" s="31" t="s">
        <v>1075</v>
      </c>
      <c r="K86" s="31" t="s">
        <v>1075</v>
      </c>
      <c r="L86" s="31" t="s">
        <v>1075</v>
      </c>
    </row>
    <row r="87" spans="1:12" ht="12.75" customHeight="1">
      <c r="A87" s="31" t="s">
        <v>1257</v>
      </c>
      <c r="B87" s="31" t="s">
        <v>1260</v>
      </c>
      <c r="C87" s="31" t="s">
        <v>1261</v>
      </c>
      <c r="D87" s="31" t="s">
        <v>1075</v>
      </c>
      <c r="E87" s="31" t="s">
        <v>1108</v>
      </c>
      <c r="F87" s="31" t="s">
        <v>1101</v>
      </c>
      <c r="G87" s="31" t="s">
        <v>1076</v>
      </c>
      <c r="H87" s="31">
        <v>1</v>
      </c>
      <c r="I87" s="31" t="s">
        <v>1075</v>
      </c>
      <c r="J87" s="31" t="s">
        <v>1075</v>
      </c>
      <c r="K87" s="31" t="s">
        <v>1075</v>
      </c>
      <c r="L87" s="31" t="s">
        <v>1075</v>
      </c>
    </row>
    <row r="88" spans="1:12" ht="12.75" customHeight="1">
      <c r="A88" s="31" t="s">
        <v>1257</v>
      </c>
      <c r="B88" s="31" t="s">
        <v>1262</v>
      </c>
      <c r="C88" s="31" t="s">
        <v>1263</v>
      </c>
      <c r="D88" s="31" t="s">
        <v>1075</v>
      </c>
      <c r="E88" s="31" t="s">
        <v>1108</v>
      </c>
      <c r="F88" s="31" t="s">
        <v>1101</v>
      </c>
      <c r="G88" s="31" t="s">
        <v>1076</v>
      </c>
      <c r="H88" s="31">
        <v>1</v>
      </c>
      <c r="I88" s="31" t="s">
        <v>1075</v>
      </c>
      <c r="J88" s="31" t="s">
        <v>1075</v>
      </c>
      <c r="K88" s="31" t="s">
        <v>1075</v>
      </c>
      <c r="L88" s="31" t="s">
        <v>1075</v>
      </c>
    </row>
    <row r="89" spans="1:12" ht="12.75" customHeight="1">
      <c r="A89" s="31" t="s">
        <v>1257</v>
      </c>
      <c r="B89" s="31" t="s">
        <v>1264</v>
      </c>
      <c r="C89" s="31" t="s">
        <v>1265</v>
      </c>
      <c r="D89" s="31" t="s">
        <v>1075</v>
      </c>
      <c r="E89" s="31" t="s">
        <v>1108</v>
      </c>
      <c r="F89" s="31" t="s">
        <v>1101</v>
      </c>
      <c r="G89" s="31" t="s">
        <v>1076</v>
      </c>
      <c r="H89" s="31">
        <v>1</v>
      </c>
      <c r="I89" s="31" t="s">
        <v>1075</v>
      </c>
      <c r="J89" s="31" t="s">
        <v>1075</v>
      </c>
      <c r="K89" s="31" t="s">
        <v>1075</v>
      </c>
      <c r="L89" s="31" t="s">
        <v>1075</v>
      </c>
    </row>
    <row r="90" spans="1:12" ht="12.75" customHeight="1">
      <c r="A90" s="31" t="s">
        <v>1257</v>
      </c>
      <c r="B90" s="31" t="s">
        <v>1266</v>
      </c>
      <c r="C90" s="31" t="s">
        <v>1267</v>
      </c>
      <c r="D90" s="31" t="s">
        <v>1075</v>
      </c>
      <c r="E90" s="31" t="s">
        <v>1108</v>
      </c>
      <c r="F90" s="31" t="s">
        <v>1101</v>
      </c>
      <c r="G90" s="31" t="s">
        <v>1076</v>
      </c>
      <c r="H90" s="31">
        <v>1</v>
      </c>
      <c r="I90" s="31" t="s">
        <v>1075</v>
      </c>
      <c r="J90" s="31" t="s">
        <v>1075</v>
      </c>
      <c r="K90" s="31" t="s">
        <v>1075</v>
      </c>
      <c r="L90" s="31" t="s">
        <v>1075</v>
      </c>
    </row>
    <row r="91" spans="1:12" ht="12.75" customHeight="1">
      <c r="A91" s="31" t="s">
        <v>1257</v>
      </c>
      <c r="B91" s="31" t="s">
        <v>1268</v>
      </c>
      <c r="C91" s="31" t="s">
        <v>1269</v>
      </c>
      <c r="D91" s="31" t="s">
        <v>1075</v>
      </c>
      <c r="E91" s="31" t="s">
        <v>1108</v>
      </c>
      <c r="F91" s="31" t="s">
        <v>1101</v>
      </c>
      <c r="G91" s="31" t="s">
        <v>1076</v>
      </c>
      <c r="H91" s="31">
        <v>1</v>
      </c>
      <c r="I91" s="31" t="s">
        <v>1075</v>
      </c>
      <c r="J91" s="31" t="s">
        <v>1075</v>
      </c>
      <c r="K91" s="31" t="s">
        <v>1075</v>
      </c>
      <c r="L91" s="31" t="s">
        <v>1075</v>
      </c>
    </row>
    <row r="92" spans="1:12" ht="12.75" customHeight="1">
      <c r="A92" s="31" t="s">
        <v>1257</v>
      </c>
      <c r="B92" s="31" t="s">
        <v>1270</v>
      </c>
      <c r="C92" s="31" t="s">
        <v>1271</v>
      </c>
      <c r="D92" s="31" t="s">
        <v>1075</v>
      </c>
      <c r="E92" s="31" t="s">
        <v>1108</v>
      </c>
      <c r="F92" s="31" t="s">
        <v>1101</v>
      </c>
      <c r="G92" s="31" t="s">
        <v>1076</v>
      </c>
      <c r="H92" s="31">
        <v>1</v>
      </c>
      <c r="I92" s="31" t="s">
        <v>1075</v>
      </c>
      <c r="J92" s="31" t="s">
        <v>1075</v>
      </c>
      <c r="K92" s="31" t="s">
        <v>1075</v>
      </c>
      <c r="L92" s="31" t="s">
        <v>1075</v>
      </c>
    </row>
    <row r="93" spans="1:12" ht="12.75" customHeight="1">
      <c r="A93" s="31" t="s">
        <v>1257</v>
      </c>
      <c r="B93" s="31" t="s">
        <v>1272</v>
      </c>
      <c r="C93" s="31" t="s">
        <v>1273</v>
      </c>
      <c r="D93" s="31" t="s">
        <v>1075</v>
      </c>
      <c r="E93" s="31" t="s">
        <v>1108</v>
      </c>
      <c r="F93" s="31" t="s">
        <v>1101</v>
      </c>
      <c r="G93" s="31" t="s">
        <v>1076</v>
      </c>
      <c r="H93" s="31">
        <v>1</v>
      </c>
      <c r="I93" s="31" t="s">
        <v>1075</v>
      </c>
      <c r="J93" s="31" t="s">
        <v>1075</v>
      </c>
      <c r="K93" s="31" t="s">
        <v>1075</v>
      </c>
      <c r="L93" s="31" t="s">
        <v>1075</v>
      </c>
    </row>
    <row r="94" spans="1:12" ht="12.75" customHeight="1">
      <c r="A94" s="31" t="s">
        <v>1257</v>
      </c>
      <c r="B94" s="31" t="s">
        <v>1274</v>
      </c>
      <c r="C94" s="31" t="s">
        <v>1275</v>
      </c>
      <c r="D94" s="31" t="s">
        <v>1075</v>
      </c>
      <c r="E94" s="31" t="s">
        <v>1108</v>
      </c>
      <c r="F94" s="31" t="s">
        <v>1101</v>
      </c>
      <c r="G94" s="31" t="s">
        <v>1076</v>
      </c>
      <c r="H94" s="31">
        <v>1</v>
      </c>
      <c r="I94" s="31" t="s">
        <v>1075</v>
      </c>
      <c r="J94" s="31" t="s">
        <v>1075</v>
      </c>
      <c r="K94" s="31" t="s">
        <v>1075</v>
      </c>
      <c r="L94" s="31" t="s">
        <v>1075</v>
      </c>
    </row>
    <row r="95" spans="1:12" ht="12.75" customHeight="1">
      <c r="A95" s="31" t="s">
        <v>1257</v>
      </c>
      <c r="B95" s="31" t="s">
        <v>1276</v>
      </c>
      <c r="C95" s="31" t="s">
        <v>1277</v>
      </c>
      <c r="D95" s="31" t="s">
        <v>1075</v>
      </c>
      <c r="E95" s="31" t="s">
        <v>1108</v>
      </c>
      <c r="F95" s="31" t="s">
        <v>1101</v>
      </c>
      <c r="G95" s="31" t="s">
        <v>1076</v>
      </c>
      <c r="H95" s="31">
        <v>1</v>
      </c>
      <c r="I95" s="31" t="s">
        <v>1075</v>
      </c>
      <c r="J95" s="31" t="s">
        <v>1075</v>
      </c>
      <c r="K95" s="31" t="s">
        <v>1075</v>
      </c>
      <c r="L95" s="31" t="s">
        <v>1075</v>
      </c>
    </row>
    <row r="96" spans="1:12" ht="12.75" customHeight="1">
      <c r="A96" s="31" t="s">
        <v>1257</v>
      </c>
      <c r="B96" s="31" t="s">
        <v>1278</v>
      </c>
      <c r="C96" s="31" t="s">
        <v>0</v>
      </c>
      <c r="D96" s="31" t="s">
        <v>1075</v>
      </c>
      <c r="E96" s="31" t="s">
        <v>1108</v>
      </c>
      <c r="F96" s="31" t="s">
        <v>1101</v>
      </c>
      <c r="G96" s="31" t="s">
        <v>1076</v>
      </c>
      <c r="H96" s="31">
        <v>1</v>
      </c>
      <c r="I96" s="31" t="s">
        <v>1075</v>
      </c>
      <c r="J96" s="31" t="s">
        <v>1075</v>
      </c>
      <c r="K96" s="31" t="s">
        <v>1075</v>
      </c>
      <c r="L96" s="31" t="s">
        <v>1075</v>
      </c>
    </row>
    <row r="97" spans="1:12" ht="12.75" customHeight="1">
      <c r="A97" s="31" t="s">
        <v>1257</v>
      </c>
      <c r="B97" s="31" t="s">
        <v>1</v>
      </c>
      <c r="C97" s="31" t="s">
        <v>2</v>
      </c>
      <c r="D97" s="31" t="s">
        <v>1075</v>
      </c>
      <c r="E97" s="31" t="s">
        <v>1108</v>
      </c>
      <c r="F97" s="31" t="s">
        <v>1101</v>
      </c>
      <c r="G97" s="31" t="s">
        <v>1076</v>
      </c>
      <c r="H97" s="31">
        <v>1</v>
      </c>
      <c r="I97" s="31" t="s">
        <v>1075</v>
      </c>
      <c r="J97" s="31" t="s">
        <v>1075</v>
      </c>
      <c r="K97" s="31" t="s">
        <v>1075</v>
      </c>
      <c r="L97" s="31" t="s">
        <v>1075</v>
      </c>
    </row>
    <row r="98" spans="1:12" ht="12.75" customHeight="1">
      <c r="A98" s="31" t="s">
        <v>1257</v>
      </c>
      <c r="B98" s="31" t="s">
        <v>3</v>
      </c>
      <c r="C98" s="31" t="s">
        <v>4</v>
      </c>
      <c r="D98" s="31" t="s">
        <v>1075</v>
      </c>
      <c r="E98" s="31" t="s">
        <v>1108</v>
      </c>
      <c r="F98" s="31" t="s">
        <v>1101</v>
      </c>
      <c r="G98" s="31" t="s">
        <v>1076</v>
      </c>
      <c r="H98" s="31">
        <v>1</v>
      </c>
      <c r="I98" s="31" t="s">
        <v>1075</v>
      </c>
      <c r="J98" s="31" t="s">
        <v>1075</v>
      </c>
      <c r="K98" s="31" t="s">
        <v>1075</v>
      </c>
      <c r="L98" s="31" t="s">
        <v>1075</v>
      </c>
    </row>
    <row r="99" spans="1:12" ht="12.75" customHeight="1">
      <c r="A99" s="31" t="s">
        <v>1257</v>
      </c>
      <c r="B99" s="31" t="s">
        <v>5</v>
      </c>
      <c r="C99" s="31" t="s">
        <v>6</v>
      </c>
      <c r="D99" s="31" t="s">
        <v>1075</v>
      </c>
      <c r="E99" s="31" t="s">
        <v>1108</v>
      </c>
      <c r="F99" s="31" t="s">
        <v>1101</v>
      </c>
      <c r="G99" s="31" t="s">
        <v>1076</v>
      </c>
      <c r="H99" s="31">
        <v>1</v>
      </c>
      <c r="I99" s="31" t="s">
        <v>1075</v>
      </c>
      <c r="J99" s="31" t="s">
        <v>1075</v>
      </c>
      <c r="K99" s="31" t="s">
        <v>1075</v>
      </c>
      <c r="L99" s="31" t="s">
        <v>1075</v>
      </c>
    </row>
    <row r="100" spans="1:12" ht="12.75" customHeight="1">
      <c r="A100" s="31" t="s">
        <v>1257</v>
      </c>
      <c r="B100" s="31" t="s">
        <v>7</v>
      </c>
      <c r="C100" s="31" t="s">
        <v>8</v>
      </c>
      <c r="D100" s="31" t="s">
        <v>1075</v>
      </c>
      <c r="E100" s="31" t="s">
        <v>1108</v>
      </c>
      <c r="F100" s="31" t="s">
        <v>1101</v>
      </c>
      <c r="G100" s="31" t="s">
        <v>1076</v>
      </c>
      <c r="H100" s="31">
        <v>1</v>
      </c>
      <c r="I100" s="31" t="s">
        <v>1075</v>
      </c>
      <c r="J100" s="31" t="s">
        <v>1075</v>
      </c>
      <c r="K100" s="31" t="s">
        <v>1075</v>
      </c>
      <c r="L100" s="31" t="s">
        <v>1075</v>
      </c>
    </row>
    <row r="101" spans="1:12" ht="12.75" customHeight="1">
      <c r="A101" s="31" t="s">
        <v>1257</v>
      </c>
      <c r="B101" s="31" t="s">
        <v>9</v>
      </c>
      <c r="C101" s="31" t="s">
        <v>10</v>
      </c>
      <c r="D101" s="31" t="s">
        <v>1075</v>
      </c>
      <c r="E101" s="31" t="s">
        <v>1108</v>
      </c>
      <c r="F101" s="31" t="s">
        <v>1101</v>
      </c>
      <c r="G101" s="31" t="s">
        <v>1076</v>
      </c>
      <c r="H101" s="31">
        <v>1</v>
      </c>
      <c r="I101" s="31" t="s">
        <v>1075</v>
      </c>
      <c r="J101" s="31" t="s">
        <v>1075</v>
      </c>
      <c r="K101" s="31" t="s">
        <v>1075</v>
      </c>
      <c r="L101" s="31" t="s">
        <v>1075</v>
      </c>
    </row>
    <row r="102" spans="1:12" ht="12.75" customHeight="1">
      <c r="A102" s="31" t="s">
        <v>1257</v>
      </c>
      <c r="B102" s="31" t="s">
        <v>11</v>
      </c>
      <c r="C102" s="31" t="s">
        <v>12</v>
      </c>
      <c r="D102" s="31" t="s">
        <v>1075</v>
      </c>
      <c r="E102" s="31" t="s">
        <v>1108</v>
      </c>
      <c r="F102" s="31" t="s">
        <v>1101</v>
      </c>
      <c r="G102" s="31" t="s">
        <v>1076</v>
      </c>
      <c r="H102" s="31">
        <v>1</v>
      </c>
      <c r="I102" s="31" t="s">
        <v>1075</v>
      </c>
      <c r="J102" s="31" t="s">
        <v>1075</v>
      </c>
      <c r="K102" s="31" t="s">
        <v>1075</v>
      </c>
      <c r="L102" s="31" t="s">
        <v>1075</v>
      </c>
    </row>
    <row r="103" spans="1:12" ht="12.75" customHeight="1">
      <c r="A103" s="31" t="s">
        <v>1257</v>
      </c>
      <c r="B103" s="31" t="s">
        <v>13</v>
      </c>
      <c r="C103" s="31" t="s">
        <v>14</v>
      </c>
      <c r="D103" s="31" t="s">
        <v>1075</v>
      </c>
      <c r="E103" s="31" t="s">
        <v>1108</v>
      </c>
      <c r="F103" s="31" t="s">
        <v>1101</v>
      </c>
      <c r="G103" s="31" t="s">
        <v>1076</v>
      </c>
      <c r="H103" s="31">
        <v>1</v>
      </c>
      <c r="I103" s="31" t="s">
        <v>1075</v>
      </c>
      <c r="J103" s="31" t="s">
        <v>1075</v>
      </c>
      <c r="K103" s="31" t="s">
        <v>1075</v>
      </c>
      <c r="L103" s="31" t="s">
        <v>1075</v>
      </c>
    </row>
    <row r="104" spans="1:12" ht="12.75" customHeight="1">
      <c r="A104" s="31" t="s">
        <v>1257</v>
      </c>
      <c r="B104" s="31" t="s">
        <v>15</v>
      </c>
      <c r="C104" s="31" t="s">
        <v>16</v>
      </c>
      <c r="D104" s="31" t="s">
        <v>1075</v>
      </c>
      <c r="E104" s="31" t="s">
        <v>1108</v>
      </c>
      <c r="F104" s="31" t="s">
        <v>1101</v>
      </c>
      <c r="G104" s="31" t="s">
        <v>1076</v>
      </c>
      <c r="H104" s="31">
        <v>1</v>
      </c>
      <c r="I104" s="31" t="s">
        <v>1075</v>
      </c>
      <c r="J104" s="31" t="s">
        <v>1075</v>
      </c>
      <c r="K104" s="31" t="s">
        <v>1075</v>
      </c>
      <c r="L104" s="31" t="s">
        <v>1075</v>
      </c>
    </row>
    <row r="105" spans="1:12" ht="12.75" customHeight="1">
      <c r="A105" s="31" t="s">
        <v>1257</v>
      </c>
      <c r="B105" s="31" t="s">
        <v>17</v>
      </c>
      <c r="C105" s="31" t="s">
        <v>18</v>
      </c>
      <c r="D105" s="31" t="s">
        <v>1075</v>
      </c>
      <c r="E105" s="31" t="s">
        <v>1108</v>
      </c>
      <c r="F105" s="31" t="s">
        <v>1101</v>
      </c>
      <c r="G105" s="31" t="s">
        <v>1076</v>
      </c>
      <c r="H105" s="31">
        <v>1</v>
      </c>
      <c r="I105" s="31" t="s">
        <v>1075</v>
      </c>
      <c r="J105" s="31" t="s">
        <v>1075</v>
      </c>
      <c r="K105" s="31" t="s">
        <v>1075</v>
      </c>
      <c r="L105" s="31" t="s">
        <v>1075</v>
      </c>
    </row>
    <row r="106" spans="1:12" ht="12.75" customHeight="1">
      <c r="A106" s="31" t="s">
        <v>1257</v>
      </c>
      <c r="B106" s="31" t="s">
        <v>19</v>
      </c>
      <c r="C106" s="31" t="s">
        <v>20</v>
      </c>
      <c r="D106" s="31" t="s">
        <v>1075</v>
      </c>
      <c r="E106" s="31" t="s">
        <v>1108</v>
      </c>
      <c r="F106" s="31" t="s">
        <v>1101</v>
      </c>
      <c r="G106" s="31" t="s">
        <v>1076</v>
      </c>
      <c r="H106" s="31">
        <v>1</v>
      </c>
      <c r="I106" s="31" t="s">
        <v>1075</v>
      </c>
      <c r="J106" s="31" t="s">
        <v>1075</v>
      </c>
      <c r="K106" s="31" t="s">
        <v>1075</v>
      </c>
      <c r="L106" s="31" t="s">
        <v>1075</v>
      </c>
    </row>
    <row r="107" spans="1:12" ht="12.75" customHeight="1">
      <c r="A107" s="31" t="s">
        <v>1257</v>
      </c>
      <c r="B107" s="31" t="s">
        <v>21</v>
      </c>
      <c r="C107" s="31" t="s">
        <v>22</v>
      </c>
      <c r="D107" s="31" t="s">
        <v>1075</v>
      </c>
      <c r="E107" s="31" t="s">
        <v>1108</v>
      </c>
      <c r="F107" s="31" t="s">
        <v>1101</v>
      </c>
      <c r="G107" s="31" t="s">
        <v>1076</v>
      </c>
      <c r="H107" s="31">
        <v>1</v>
      </c>
      <c r="I107" s="31" t="s">
        <v>1075</v>
      </c>
      <c r="J107" s="31" t="s">
        <v>1075</v>
      </c>
      <c r="K107" s="31" t="s">
        <v>1075</v>
      </c>
      <c r="L107" s="31" t="s">
        <v>1075</v>
      </c>
    </row>
    <row r="108" spans="1:12" ht="12.75" customHeight="1">
      <c r="A108" s="31" t="s">
        <v>1257</v>
      </c>
      <c r="B108" s="31" t="s">
        <v>23</v>
      </c>
      <c r="C108" s="31" t="s">
        <v>24</v>
      </c>
      <c r="D108" s="31" t="s">
        <v>1075</v>
      </c>
      <c r="E108" s="31" t="s">
        <v>1108</v>
      </c>
      <c r="F108" s="31" t="s">
        <v>1101</v>
      </c>
      <c r="G108" s="31" t="s">
        <v>1076</v>
      </c>
      <c r="H108" s="31">
        <v>1</v>
      </c>
      <c r="I108" s="31" t="s">
        <v>1075</v>
      </c>
      <c r="J108" s="31" t="s">
        <v>1075</v>
      </c>
      <c r="K108" s="31" t="s">
        <v>1075</v>
      </c>
      <c r="L108" s="31" t="s">
        <v>1075</v>
      </c>
    </row>
    <row r="109" spans="1:12" ht="12.75" customHeight="1">
      <c r="A109" s="31" t="s">
        <v>1257</v>
      </c>
      <c r="B109" s="31" t="s">
        <v>25</v>
      </c>
      <c r="C109" s="31" t="s">
        <v>26</v>
      </c>
      <c r="D109" s="31" t="s">
        <v>1075</v>
      </c>
      <c r="E109" s="31" t="s">
        <v>1108</v>
      </c>
      <c r="F109" s="31" t="s">
        <v>1101</v>
      </c>
      <c r="G109" s="31" t="s">
        <v>1076</v>
      </c>
      <c r="H109" s="31">
        <v>1</v>
      </c>
      <c r="I109" s="31" t="s">
        <v>1075</v>
      </c>
      <c r="J109" s="31" t="s">
        <v>1075</v>
      </c>
      <c r="K109" s="31" t="s">
        <v>1075</v>
      </c>
      <c r="L109" s="31" t="s">
        <v>1075</v>
      </c>
    </row>
    <row r="110" spans="1:12" ht="12.75" customHeight="1">
      <c r="A110" s="31" t="s">
        <v>1257</v>
      </c>
      <c r="B110" s="31" t="s">
        <v>27</v>
      </c>
      <c r="C110" s="31" t="s">
        <v>28</v>
      </c>
      <c r="D110" s="31" t="s">
        <v>1075</v>
      </c>
      <c r="E110" s="31" t="s">
        <v>1108</v>
      </c>
      <c r="F110" s="31" t="s">
        <v>1101</v>
      </c>
      <c r="G110" s="31" t="s">
        <v>1076</v>
      </c>
      <c r="H110" s="31">
        <v>1</v>
      </c>
      <c r="I110" s="31" t="s">
        <v>1075</v>
      </c>
      <c r="J110" s="31" t="s">
        <v>1075</v>
      </c>
      <c r="K110" s="31" t="s">
        <v>1075</v>
      </c>
      <c r="L110" s="31" t="s">
        <v>1075</v>
      </c>
    </row>
    <row r="111" spans="1:12" ht="12.75" customHeight="1">
      <c r="A111" s="31" t="s">
        <v>1257</v>
      </c>
      <c r="B111" s="31" t="s">
        <v>29</v>
      </c>
      <c r="C111" s="31" t="s">
        <v>30</v>
      </c>
      <c r="D111" s="31" t="s">
        <v>1075</v>
      </c>
      <c r="E111" s="31" t="s">
        <v>1108</v>
      </c>
      <c r="F111" s="31" t="s">
        <v>1101</v>
      </c>
      <c r="G111" s="31" t="s">
        <v>1076</v>
      </c>
      <c r="H111" s="31">
        <v>1</v>
      </c>
      <c r="I111" s="31" t="s">
        <v>1075</v>
      </c>
      <c r="J111" s="31" t="s">
        <v>1075</v>
      </c>
      <c r="K111" s="31" t="s">
        <v>1075</v>
      </c>
      <c r="L111" s="31" t="s">
        <v>1075</v>
      </c>
    </row>
    <row r="112" spans="1:12" ht="12.75" customHeight="1">
      <c r="A112" s="31" t="s">
        <v>1257</v>
      </c>
      <c r="B112" s="31" t="s">
        <v>31</v>
      </c>
      <c r="C112" s="31" t="s">
        <v>32</v>
      </c>
      <c r="D112" s="31" t="s">
        <v>1075</v>
      </c>
      <c r="E112" s="31" t="s">
        <v>1108</v>
      </c>
      <c r="F112" s="31" t="s">
        <v>1101</v>
      </c>
      <c r="G112" s="31" t="s">
        <v>1076</v>
      </c>
      <c r="H112" s="31">
        <v>1</v>
      </c>
      <c r="I112" s="31" t="s">
        <v>1075</v>
      </c>
      <c r="J112" s="31" t="s">
        <v>1075</v>
      </c>
      <c r="K112" s="31" t="s">
        <v>1075</v>
      </c>
      <c r="L112" s="31" t="s">
        <v>1075</v>
      </c>
    </row>
    <row r="113" spans="1:12" ht="12.75" customHeight="1">
      <c r="A113" s="31" t="s">
        <v>1257</v>
      </c>
      <c r="B113" s="31" t="s">
        <v>33</v>
      </c>
      <c r="C113" s="31" t="s">
        <v>34</v>
      </c>
      <c r="D113" s="31" t="s">
        <v>1075</v>
      </c>
      <c r="E113" s="31" t="s">
        <v>1108</v>
      </c>
      <c r="F113" s="31" t="s">
        <v>1101</v>
      </c>
      <c r="G113" s="31" t="s">
        <v>1076</v>
      </c>
      <c r="H113" s="31">
        <v>1</v>
      </c>
      <c r="I113" s="31" t="s">
        <v>1075</v>
      </c>
      <c r="J113" s="31" t="s">
        <v>1075</v>
      </c>
      <c r="K113" s="31" t="s">
        <v>1075</v>
      </c>
      <c r="L113" s="31" t="s">
        <v>1075</v>
      </c>
    </row>
    <row r="114" spans="1:12" ht="12.75" customHeight="1">
      <c r="A114" s="31" t="s">
        <v>1257</v>
      </c>
      <c r="B114" s="31" t="s">
        <v>35</v>
      </c>
      <c r="C114" s="31" t="s">
        <v>36</v>
      </c>
      <c r="D114" s="31" t="s">
        <v>1075</v>
      </c>
      <c r="E114" s="31" t="s">
        <v>1108</v>
      </c>
      <c r="F114" s="31" t="s">
        <v>1101</v>
      </c>
      <c r="G114" s="31" t="s">
        <v>1076</v>
      </c>
      <c r="H114" s="31">
        <v>1</v>
      </c>
      <c r="I114" s="31" t="s">
        <v>1075</v>
      </c>
      <c r="J114" s="31" t="s">
        <v>1075</v>
      </c>
      <c r="K114" s="31" t="s">
        <v>1075</v>
      </c>
      <c r="L114" s="31" t="s">
        <v>1075</v>
      </c>
    </row>
    <row r="115" spans="1:12" ht="12.75" customHeight="1">
      <c r="A115" s="31" t="s">
        <v>1257</v>
      </c>
      <c r="B115" s="31" t="s">
        <v>37</v>
      </c>
      <c r="C115" s="31" t="s">
        <v>38</v>
      </c>
      <c r="D115" s="31" t="s">
        <v>1075</v>
      </c>
      <c r="E115" s="31" t="s">
        <v>1108</v>
      </c>
      <c r="F115" s="31" t="s">
        <v>1101</v>
      </c>
      <c r="G115" s="31" t="s">
        <v>1076</v>
      </c>
      <c r="H115" s="31">
        <v>1</v>
      </c>
      <c r="I115" s="31" t="s">
        <v>1075</v>
      </c>
      <c r="J115" s="31" t="s">
        <v>1075</v>
      </c>
      <c r="K115" s="31" t="s">
        <v>1075</v>
      </c>
      <c r="L115" s="31" t="s">
        <v>1075</v>
      </c>
    </row>
    <row r="116" spans="1:12" ht="12.75" customHeight="1">
      <c r="A116" s="31" t="s">
        <v>1257</v>
      </c>
      <c r="B116" s="31" t="s">
        <v>39</v>
      </c>
      <c r="C116" s="31" t="s">
        <v>40</v>
      </c>
      <c r="D116" s="31" t="s">
        <v>1075</v>
      </c>
      <c r="E116" s="31" t="s">
        <v>1108</v>
      </c>
      <c r="F116" s="31" t="s">
        <v>1101</v>
      </c>
      <c r="G116" s="31" t="s">
        <v>1076</v>
      </c>
      <c r="H116" s="31">
        <v>1</v>
      </c>
      <c r="I116" s="31" t="s">
        <v>1075</v>
      </c>
      <c r="J116" s="31" t="s">
        <v>1075</v>
      </c>
      <c r="K116" s="31" t="s">
        <v>1075</v>
      </c>
      <c r="L116" s="31" t="s">
        <v>1075</v>
      </c>
    </row>
    <row r="117" spans="1:12" ht="12.75" customHeight="1">
      <c r="A117" s="31" t="s">
        <v>1257</v>
      </c>
      <c r="B117" s="31" t="s">
        <v>41</v>
      </c>
      <c r="C117" s="31" t="s">
        <v>42</v>
      </c>
      <c r="D117" s="31" t="s">
        <v>1075</v>
      </c>
      <c r="E117" s="31" t="s">
        <v>1108</v>
      </c>
      <c r="F117" s="31" t="s">
        <v>1101</v>
      </c>
      <c r="G117" s="31" t="s">
        <v>1076</v>
      </c>
      <c r="H117" s="31">
        <v>1</v>
      </c>
      <c r="I117" s="31" t="s">
        <v>1075</v>
      </c>
      <c r="J117" s="31" t="s">
        <v>1075</v>
      </c>
      <c r="K117" s="31" t="s">
        <v>1075</v>
      </c>
      <c r="L117" s="31" t="s">
        <v>1075</v>
      </c>
    </row>
    <row r="118" spans="1:12" ht="12.75" customHeight="1">
      <c r="A118" s="31" t="s">
        <v>1257</v>
      </c>
      <c r="B118" s="31" t="s">
        <v>43</v>
      </c>
      <c r="C118" s="31" t="s">
        <v>44</v>
      </c>
      <c r="D118" s="31" t="s">
        <v>1075</v>
      </c>
      <c r="E118" s="31" t="s">
        <v>1108</v>
      </c>
      <c r="F118" s="31" t="s">
        <v>1101</v>
      </c>
      <c r="G118" s="31" t="s">
        <v>1076</v>
      </c>
      <c r="H118" s="31">
        <v>1</v>
      </c>
      <c r="I118" s="31" t="s">
        <v>1075</v>
      </c>
      <c r="J118" s="31" t="s">
        <v>1075</v>
      </c>
      <c r="K118" s="31" t="s">
        <v>1075</v>
      </c>
      <c r="L118" s="31" t="s">
        <v>1075</v>
      </c>
    </row>
    <row r="119" spans="1:12" ht="12.75" customHeight="1">
      <c r="A119" s="31" t="s">
        <v>1257</v>
      </c>
      <c r="B119" s="31" t="s">
        <v>45</v>
      </c>
      <c r="C119" s="31" t="s">
        <v>46</v>
      </c>
      <c r="D119" s="31" t="s">
        <v>1075</v>
      </c>
      <c r="E119" s="31" t="s">
        <v>1108</v>
      </c>
      <c r="F119" s="31" t="s">
        <v>1101</v>
      </c>
      <c r="G119" s="31" t="s">
        <v>1076</v>
      </c>
      <c r="H119" s="31">
        <v>1</v>
      </c>
      <c r="I119" s="31" t="s">
        <v>1075</v>
      </c>
      <c r="J119" s="31" t="s">
        <v>1075</v>
      </c>
      <c r="K119" s="31" t="s">
        <v>1075</v>
      </c>
      <c r="L119" s="31" t="s">
        <v>1075</v>
      </c>
    </row>
    <row r="120" spans="1:12" ht="12.75" customHeight="1">
      <c r="A120" s="31" t="s">
        <v>1257</v>
      </c>
      <c r="B120" s="31" t="s">
        <v>47</v>
      </c>
      <c r="C120" s="31" t="s">
        <v>48</v>
      </c>
      <c r="D120" s="31" t="s">
        <v>1075</v>
      </c>
      <c r="E120" s="31" t="s">
        <v>1108</v>
      </c>
      <c r="F120" s="31" t="s">
        <v>1101</v>
      </c>
      <c r="G120" s="31" t="s">
        <v>1076</v>
      </c>
      <c r="H120" s="31">
        <v>1</v>
      </c>
      <c r="I120" s="31" t="s">
        <v>1075</v>
      </c>
      <c r="J120" s="31" t="s">
        <v>1075</v>
      </c>
      <c r="K120" s="31" t="s">
        <v>1075</v>
      </c>
      <c r="L120" s="31" t="s">
        <v>1075</v>
      </c>
    </row>
    <row r="121" spans="1:12" ht="12.75" customHeight="1">
      <c r="A121" s="31" t="s">
        <v>1257</v>
      </c>
      <c r="B121" s="31" t="s">
        <v>49</v>
      </c>
      <c r="C121" s="31" t="s">
        <v>50</v>
      </c>
      <c r="D121" s="31" t="s">
        <v>1075</v>
      </c>
      <c r="E121" s="31" t="s">
        <v>1108</v>
      </c>
      <c r="F121" s="31" t="s">
        <v>1101</v>
      </c>
      <c r="G121" s="31" t="s">
        <v>1076</v>
      </c>
      <c r="H121" s="31">
        <v>1</v>
      </c>
      <c r="I121" s="31" t="s">
        <v>1075</v>
      </c>
      <c r="J121" s="31" t="s">
        <v>1075</v>
      </c>
      <c r="K121" s="31" t="s">
        <v>1075</v>
      </c>
      <c r="L121" s="31" t="s">
        <v>1075</v>
      </c>
    </row>
    <row r="122" spans="1:12" ht="12.75" customHeight="1">
      <c r="A122" s="31" t="s">
        <v>1257</v>
      </c>
      <c r="B122" s="31" t="s">
        <v>51</v>
      </c>
      <c r="C122" s="31" t="s">
        <v>52</v>
      </c>
      <c r="D122" s="31" t="s">
        <v>1075</v>
      </c>
      <c r="E122" s="31" t="s">
        <v>1108</v>
      </c>
      <c r="F122" s="31" t="s">
        <v>1101</v>
      </c>
      <c r="G122" s="31" t="s">
        <v>1076</v>
      </c>
      <c r="H122" s="31">
        <v>1</v>
      </c>
      <c r="I122" s="31" t="s">
        <v>1075</v>
      </c>
      <c r="J122" s="31" t="s">
        <v>1075</v>
      </c>
      <c r="K122" s="31" t="s">
        <v>1075</v>
      </c>
      <c r="L122" s="31" t="s">
        <v>1075</v>
      </c>
    </row>
    <row r="123" spans="1:12" ht="12.75" customHeight="1">
      <c r="A123" s="31" t="s">
        <v>1257</v>
      </c>
      <c r="B123" s="31" t="s">
        <v>53</v>
      </c>
      <c r="C123" s="31" t="s">
        <v>54</v>
      </c>
      <c r="D123" s="31" t="s">
        <v>1075</v>
      </c>
      <c r="E123" s="31" t="s">
        <v>1108</v>
      </c>
      <c r="F123" s="31" t="s">
        <v>1101</v>
      </c>
      <c r="G123" s="31" t="s">
        <v>1076</v>
      </c>
      <c r="H123" s="31">
        <v>1</v>
      </c>
      <c r="I123" s="31" t="s">
        <v>1075</v>
      </c>
      <c r="J123" s="31" t="s">
        <v>1075</v>
      </c>
      <c r="K123" s="31" t="s">
        <v>1075</v>
      </c>
      <c r="L123" s="31" t="s">
        <v>1075</v>
      </c>
    </row>
    <row r="124" spans="1:12" ht="12.75" customHeight="1">
      <c r="A124" s="31" t="s">
        <v>1257</v>
      </c>
      <c r="B124" s="31" t="s">
        <v>55</v>
      </c>
      <c r="C124" s="31" t="s">
        <v>56</v>
      </c>
      <c r="D124" s="31" t="s">
        <v>1075</v>
      </c>
      <c r="E124" s="31" t="s">
        <v>1108</v>
      </c>
      <c r="F124" s="31" t="s">
        <v>1101</v>
      </c>
      <c r="G124" s="31" t="s">
        <v>1076</v>
      </c>
      <c r="H124" s="31">
        <v>1</v>
      </c>
      <c r="I124" s="31" t="s">
        <v>1075</v>
      </c>
      <c r="J124" s="31" t="s">
        <v>1075</v>
      </c>
      <c r="K124" s="31" t="s">
        <v>1075</v>
      </c>
      <c r="L124" s="31" t="s">
        <v>1075</v>
      </c>
    </row>
    <row r="125" spans="1:12" ht="12.75" customHeight="1">
      <c r="A125" s="31" t="s">
        <v>1257</v>
      </c>
      <c r="B125" s="31" t="s">
        <v>57</v>
      </c>
      <c r="C125" s="31" t="s">
        <v>58</v>
      </c>
      <c r="D125" s="31" t="s">
        <v>1075</v>
      </c>
      <c r="E125" s="31" t="s">
        <v>1108</v>
      </c>
      <c r="F125" s="31" t="s">
        <v>1101</v>
      </c>
      <c r="G125" s="31" t="s">
        <v>1076</v>
      </c>
      <c r="H125" s="31">
        <v>1</v>
      </c>
      <c r="I125" s="31" t="s">
        <v>1075</v>
      </c>
      <c r="J125" s="31" t="s">
        <v>1075</v>
      </c>
      <c r="K125" s="31" t="s">
        <v>1075</v>
      </c>
      <c r="L125" s="31" t="s">
        <v>1075</v>
      </c>
    </row>
    <row r="126" spans="1:12" ht="12.75" customHeight="1">
      <c r="A126" s="31" t="s">
        <v>1257</v>
      </c>
      <c r="B126" s="31" t="s">
        <v>59</v>
      </c>
      <c r="C126" s="31" t="s">
        <v>60</v>
      </c>
      <c r="D126" s="31" t="s">
        <v>1075</v>
      </c>
      <c r="E126" s="31" t="s">
        <v>1108</v>
      </c>
      <c r="F126" s="31" t="s">
        <v>1101</v>
      </c>
      <c r="G126" s="31" t="s">
        <v>1076</v>
      </c>
      <c r="H126" s="31">
        <v>1</v>
      </c>
      <c r="I126" s="31" t="s">
        <v>1075</v>
      </c>
      <c r="J126" s="31" t="s">
        <v>1075</v>
      </c>
      <c r="K126" s="31" t="s">
        <v>1075</v>
      </c>
      <c r="L126" s="31" t="s">
        <v>1075</v>
      </c>
    </row>
    <row r="127" spans="1:12" ht="12.75" customHeight="1">
      <c r="A127" s="31" t="s">
        <v>1257</v>
      </c>
      <c r="B127" s="31" t="s">
        <v>61</v>
      </c>
      <c r="C127" s="31" t="s">
        <v>62</v>
      </c>
      <c r="D127" s="31" t="s">
        <v>1075</v>
      </c>
      <c r="E127" s="31" t="s">
        <v>1108</v>
      </c>
      <c r="F127" s="31" t="s">
        <v>1101</v>
      </c>
      <c r="G127" s="31" t="s">
        <v>1076</v>
      </c>
      <c r="H127" s="31">
        <v>1</v>
      </c>
      <c r="I127" s="31" t="s">
        <v>1075</v>
      </c>
      <c r="J127" s="31" t="s">
        <v>1075</v>
      </c>
      <c r="K127" s="31" t="s">
        <v>1075</v>
      </c>
      <c r="L127" s="31" t="s">
        <v>1075</v>
      </c>
    </row>
    <row r="128" spans="1:12" ht="12.75" customHeight="1">
      <c r="A128" s="31" t="s">
        <v>1257</v>
      </c>
      <c r="B128" s="31" t="s">
        <v>63</v>
      </c>
      <c r="C128" s="31" t="s">
        <v>64</v>
      </c>
      <c r="D128" s="31" t="s">
        <v>1075</v>
      </c>
      <c r="E128" s="31" t="s">
        <v>1108</v>
      </c>
      <c r="F128" s="31" t="s">
        <v>1101</v>
      </c>
      <c r="G128" s="31" t="s">
        <v>1076</v>
      </c>
      <c r="H128" s="31">
        <v>1</v>
      </c>
      <c r="I128" s="31" t="s">
        <v>1075</v>
      </c>
      <c r="J128" s="31" t="s">
        <v>1075</v>
      </c>
      <c r="K128" s="31" t="s">
        <v>1075</v>
      </c>
      <c r="L128" s="31" t="s">
        <v>1075</v>
      </c>
    </row>
    <row r="129" spans="1:12" ht="12.75" customHeight="1">
      <c r="A129" s="31" t="s">
        <v>1257</v>
      </c>
      <c r="B129" s="31" t="s">
        <v>65</v>
      </c>
      <c r="C129" s="31" t="s">
        <v>66</v>
      </c>
      <c r="D129" s="31" t="s">
        <v>1075</v>
      </c>
      <c r="E129" s="31" t="s">
        <v>1108</v>
      </c>
      <c r="F129" s="31" t="s">
        <v>1101</v>
      </c>
      <c r="G129" s="31" t="s">
        <v>1076</v>
      </c>
      <c r="H129" s="31">
        <v>1</v>
      </c>
      <c r="I129" s="31" t="s">
        <v>1075</v>
      </c>
      <c r="J129" s="31" t="s">
        <v>1075</v>
      </c>
      <c r="K129" s="31" t="s">
        <v>1075</v>
      </c>
      <c r="L129" s="31" t="s">
        <v>1075</v>
      </c>
    </row>
    <row r="130" spans="1:12" ht="12.75" customHeight="1">
      <c r="A130" s="31" t="s">
        <v>1257</v>
      </c>
      <c r="B130" s="31" t="s">
        <v>67</v>
      </c>
      <c r="C130" s="31" t="s">
        <v>68</v>
      </c>
      <c r="D130" s="31" t="s">
        <v>1075</v>
      </c>
      <c r="E130" s="31" t="s">
        <v>1108</v>
      </c>
      <c r="F130" s="31" t="s">
        <v>1101</v>
      </c>
      <c r="G130" s="31" t="s">
        <v>1076</v>
      </c>
      <c r="H130" s="31">
        <v>1</v>
      </c>
      <c r="I130" s="31" t="s">
        <v>1075</v>
      </c>
      <c r="J130" s="31" t="s">
        <v>1075</v>
      </c>
      <c r="K130" s="31" t="s">
        <v>1075</v>
      </c>
      <c r="L130" s="31" t="s">
        <v>1075</v>
      </c>
    </row>
    <row r="131" spans="1:12" ht="12.75" customHeight="1">
      <c r="A131" s="31" t="s">
        <v>1257</v>
      </c>
      <c r="B131" s="31" t="s">
        <v>69</v>
      </c>
      <c r="C131" s="31" t="s">
        <v>70</v>
      </c>
      <c r="D131" s="31" t="s">
        <v>1075</v>
      </c>
      <c r="E131" s="31" t="s">
        <v>1108</v>
      </c>
      <c r="F131" s="31" t="s">
        <v>1101</v>
      </c>
      <c r="G131" s="31" t="s">
        <v>1076</v>
      </c>
      <c r="H131" s="31">
        <v>1</v>
      </c>
      <c r="I131" s="31" t="s">
        <v>1075</v>
      </c>
      <c r="J131" s="31" t="s">
        <v>1075</v>
      </c>
      <c r="K131" s="31" t="s">
        <v>1075</v>
      </c>
      <c r="L131" s="31" t="s">
        <v>1075</v>
      </c>
    </row>
    <row r="132" spans="1:12" ht="12.75" customHeight="1">
      <c r="A132" s="31" t="s">
        <v>1257</v>
      </c>
      <c r="B132" s="31" t="s">
        <v>71</v>
      </c>
      <c r="C132" s="31" t="s">
        <v>72</v>
      </c>
      <c r="D132" s="31" t="s">
        <v>1075</v>
      </c>
      <c r="E132" s="31" t="s">
        <v>1108</v>
      </c>
      <c r="F132" s="31" t="s">
        <v>1101</v>
      </c>
      <c r="G132" s="31" t="s">
        <v>1076</v>
      </c>
      <c r="H132" s="31">
        <v>1</v>
      </c>
      <c r="I132" s="31" t="s">
        <v>1075</v>
      </c>
      <c r="J132" s="31" t="s">
        <v>1075</v>
      </c>
      <c r="K132" s="31" t="s">
        <v>1075</v>
      </c>
      <c r="L132" s="31" t="s">
        <v>1075</v>
      </c>
    </row>
    <row r="133" spans="1:12" ht="12.75" customHeight="1">
      <c r="A133" s="31" t="s">
        <v>1257</v>
      </c>
      <c r="B133" s="31" t="s">
        <v>73</v>
      </c>
      <c r="C133" s="31" t="s">
        <v>74</v>
      </c>
      <c r="D133" s="31" t="s">
        <v>1075</v>
      </c>
      <c r="E133" s="31" t="s">
        <v>1108</v>
      </c>
      <c r="F133" s="31" t="s">
        <v>1101</v>
      </c>
      <c r="G133" s="31" t="s">
        <v>1076</v>
      </c>
      <c r="H133" s="31">
        <v>1</v>
      </c>
      <c r="I133" s="31" t="s">
        <v>1075</v>
      </c>
      <c r="J133" s="31" t="s">
        <v>1075</v>
      </c>
      <c r="K133" s="31" t="s">
        <v>1075</v>
      </c>
      <c r="L133" s="31" t="s">
        <v>1075</v>
      </c>
    </row>
    <row r="134" spans="1:12" ht="12.75" customHeight="1">
      <c r="A134" s="31" t="s">
        <v>1257</v>
      </c>
      <c r="B134" s="31" t="s">
        <v>75</v>
      </c>
      <c r="C134" s="31" t="s">
        <v>76</v>
      </c>
      <c r="D134" s="31" t="s">
        <v>1075</v>
      </c>
      <c r="E134" s="31" t="s">
        <v>1108</v>
      </c>
      <c r="F134" s="31" t="s">
        <v>1101</v>
      </c>
      <c r="G134" s="31" t="s">
        <v>1076</v>
      </c>
      <c r="H134" s="31">
        <v>1</v>
      </c>
      <c r="I134" s="31" t="s">
        <v>1075</v>
      </c>
      <c r="J134" s="31" t="s">
        <v>1075</v>
      </c>
      <c r="K134" s="31" t="s">
        <v>1075</v>
      </c>
      <c r="L134" s="31" t="s">
        <v>1075</v>
      </c>
    </row>
    <row r="135" spans="1:12" ht="12.75" customHeight="1">
      <c r="A135" s="31" t="s">
        <v>1257</v>
      </c>
      <c r="B135" s="31" t="s">
        <v>77</v>
      </c>
      <c r="C135" s="31" t="s">
        <v>78</v>
      </c>
      <c r="D135" s="31" t="s">
        <v>1075</v>
      </c>
      <c r="E135" s="31" t="s">
        <v>1108</v>
      </c>
      <c r="F135" s="31" t="s">
        <v>1101</v>
      </c>
      <c r="G135" s="31" t="s">
        <v>1076</v>
      </c>
      <c r="H135" s="31">
        <v>1</v>
      </c>
      <c r="I135" s="31" t="s">
        <v>1075</v>
      </c>
      <c r="J135" s="31" t="s">
        <v>1075</v>
      </c>
      <c r="K135" s="31" t="s">
        <v>1075</v>
      </c>
      <c r="L135" s="31" t="s">
        <v>1075</v>
      </c>
    </row>
    <row r="136" spans="1:12" ht="12.75" customHeight="1">
      <c r="A136" s="31" t="s">
        <v>1257</v>
      </c>
      <c r="B136" s="31" t="s">
        <v>79</v>
      </c>
      <c r="C136" s="31" t="s">
        <v>80</v>
      </c>
      <c r="D136" s="31" t="s">
        <v>1075</v>
      </c>
      <c r="E136" s="31" t="s">
        <v>1108</v>
      </c>
      <c r="F136" s="31" t="s">
        <v>1101</v>
      </c>
      <c r="G136" s="31" t="s">
        <v>1076</v>
      </c>
      <c r="H136" s="31">
        <v>1</v>
      </c>
      <c r="I136" s="31" t="s">
        <v>1075</v>
      </c>
      <c r="J136" s="31" t="s">
        <v>1075</v>
      </c>
      <c r="K136" s="31" t="s">
        <v>1075</v>
      </c>
      <c r="L136" s="31" t="s">
        <v>1075</v>
      </c>
    </row>
    <row r="137" spans="1:12" ht="12.75" customHeight="1">
      <c r="A137" s="31" t="s">
        <v>1257</v>
      </c>
      <c r="B137" s="31" t="s">
        <v>81</v>
      </c>
      <c r="C137" s="31" t="s">
        <v>82</v>
      </c>
      <c r="D137" s="31" t="s">
        <v>1075</v>
      </c>
      <c r="E137" s="31" t="s">
        <v>1108</v>
      </c>
      <c r="F137" s="31" t="s">
        <v>1101</v>
      </c>
      <c r="G137" s="31" t="s">
        <v>1076</v>
      </c>
      <c r="H137" s="31">
        <v>1</v>
      </c>
      <c r="I137" s="31" t="s">
        <v>1075</v>
      </c>
      <c r="J137" s="31" t="s">
        <v>1075</v>
      </c>
      <c r="K137" s="31" t="s">
        <v>1075</v>
      </c>
      <c r="L137" s="31" t="s">
        <v>1075</v>
      </c>
    </row>
    <row r="138" spans="1:12" ht="12.75" customHeight="1">
      <c r="A138" s="31" t="s">
        <v>1257</v>
      </c>
      <c r="B138" s="31" t="s">
        <v>83</v>
      </c>
      <c r="C138" s="31" t="s">
        <v>84</v>
      </c>
      <c r="D138" s="31" t="s">
        <v>1075</v>
      </c>
      <c r="E138" s="31" t="s">
        <v>1108</v>
      </c>
      <c r="F138" s="31" t="s">
        <v>1101</v>
      </c>
      <c r="G138" s="31" t="s">
        <v>1076</v>
      </c>
      <c r="H138" s="31">
        <v>1</v>
      </c>
      <c r="I138" s="31" t="s">
        <v>1075</v>
      </c>
      <c r="J138" s="31" t="s">
        <v>1075</v>
      </c>
      <c r="K138" s="31" t="s">
        <v>1075</v>
      </c>
      <c r="L138" s="31" t="s">
        <v>1075</v>
      </c>
    </row>
    <row r="139" spans="1:12" ht="12.75" customHeight="1">
      <c r="A139" s="31" t="s">
        <v>1257</v>
      </c>
      <c r="B139" s="31" t="s">
        <v>85</v>
      </c>
      <c r="C139" s="31" t="s">
        <v>86</v>
      </c>
      <c r="D139" s="31" t="s">
        <v>1075</v>
      </c>
      <c r="E139" s="31" t="s">
        <v>1108</v>
      </c>
      <c r="F139" s="31" t="s">
        <v>1101</v>
      </c>
      <c r="G139" s="31" t="s">
        <v>1076</v>
      </c>
      <c r="H139" s="31">
        <v>1</v>
      </c>
      <c r="I139" s="31" t="s">
        <v>1075</v>
      </c>
      <c r="J139" s="31" t="s">
        <v>1075</v>
      </c>
      <c r="K139" s="31" t="s">
        <v>1075</v>
      </c>
      <c r="L139" s="31" t="s">
        <v>1075</v>
      </c>
    </row>
    <row r="140" spans="1:12" ht="12.75" customHeight="1">
      <c r="A140" s="31" t="s">
        <v>1257</v>
      </c>
      <c r="B140" s="31" t="s">
        <v>87</v>
      </c>
      <c r="C140" s="31" t="s">
        <v>88</v>
      </c>
      <c r="D140" s="31" t="s">
        <v>1075</v>
      </c>
      <c r="E140" s="31" t="s">
        <v>1108</v>
      </c>
      <c r="F140" s="31" t="s">
        <v>1101</v>
      </c>
      <c r="G140" s="31" t="s">
        <v>1076</v>
      </c>
      <c r="H140" s="31">
        <v>1</v>
      </c>
      <c r="I140" s="31" t="s">
        <v>1075</v>
      </c>
      <c r="J140" s="31" t="s">
        <v>1075</v>
      </c>
      <c r="K140" s="31" t="s">
        <v>1075</v>
      </c>
      <c r="L140" s="31" t="s">
        <v>1075</v>
      </c>
    </row>
    <row r="141" spans="1:12" ht="12.75" customHeight="1">
      <c r="A141" s="34" t="s">
        <v>1257</v>
      </c>
      <c r="B141" s="34" t="s">
        <v>89</v>
      </c>
      <c r="C141" s="34" t="s">
        <v>90</v>
      </c>
      <c r="D141" s="34" t="s">
        <v>1075</v>
      </c>
      <c r="E141" s="34" t="s">
        <v>1108</v>
      </c>
      <c r="F141" s="34" t="s">
        <v>1101</v>
      </c>
      <c r="G141" s="34" t="s">
        <v>1076</v>
      </c>
      <c r="H141" s="34">
        <v>1</v>
      </c>
      <c r="I141" s="34" t="s">
        <v>1075</v>
      </c>
      <c r="J141" s="34" t="s">
        <v>1075</v>
      </c>
      <c r="K141" s="34" t="s">
        <v>1075</v>
      </c>
      <c r="L141" s="34" t="s">
        <v>1075</v>
      </c>
    </row>
    <row r="142" spans="1:12" ht="12.75" customHeight="1">
      <c r="A142" s="31"/>
      <c r="B142" s="32">
        <f>COUNTA(B86:B141)</f>
        <v>56</v>
      </c>
      <c r="C142" s="31"/>
      <c r="D142" s="32">
        <f>COUNTIF(D86:D141,"Yes")</f>
        <v>56</v>
      </c>
      <c r="E142" s="32"/>
      <c r="F142" s="32"/>
      <c r="G142" s="31"/>
      <c r="H142" s="45"/>
      <c r="I142" s="31"/>
      <c r="J142" s="31"/>
      <c r="K142" s="31"/>
      <c r="L142" s="31"/>
    </row>
    <row r="143" spans="1:12" ht="12.75" customHeight="1">
      <c r="A143" s="42"/>
      <c r="B143" s="42"/>
      <c r="C143" s="42"/>
      <c r="D143" s="42"/>
      <c r="E143" s="42"/>
      <c r="F143" s="42"/>
      <c r="G143" s="42"/>
      <c r="H143" s="46"/>
      <c r="I143" s="42"/>
      <c r="J143" s="42"/>
      <c r="K143" s="42"/>
      <c r="L143" s="42"/>
    </row>
    <row r="144" spans="1:12" ht="12.75" customHeight="1">
      <c r="A144" s="34" t="s">
        <v>91</v>
      </c>
      <c r="B144" s="34" t="s">
        <v>92</v>
      </c>
      <c r="C144" s="34" t="s">
        <v>93</v>
      </c>
      <c r="D144" s="34" t="s">
        <v>1075</v>
      </c>
      <c r="E144" s="34" t="s">
        <v>1108</v>
      </c>
      <c r="F144" s="34" t="s">
        <v>1101</v>
      </c>
      <c r="G144" s="34" t="s">
        <v>1076</v>
      </c>
      <c r="H144" s="34">
        <v>1</v>
      </c>
      <c r="I144" s="34" t="s">
        <v>1075</v>
      </c>
      <c r="J144" s="34" t="s">
        <v>1075</v>
      </c>
      <c r="K144" s="34" t="s">
        <v>1075</v>
      </c>
      <c r="L144" s="34" t="s">
        <v>1075</v>
      </c>
    </row>
    <row r="145" spans="1:12" ht="12.75" customHeight="1">
      <c r="A145" s="31"/>
      <c r="B145" s="32">
        <f>COUNTA(B144:B144)</f>
        <v>1</v>
      </c>
      <c r="C145" s="31"/>
      <c r="D145" s="32">
        <f>COUNTIF(D144:D144,"Yes")</f>
        <v>1</v>
      </c>
      <c r="E145" s="32"/>
      <c r="F145" s="32"/>
      <c r="G145" s="31"/>
      <c r="H145" s="45"/>
      <c r="I145" s="31"/>
      <c r="J145" s="31"/>
      <c r="K145" s="31"/>
      <c r="L145" s="31"/>
    </row>
    <row r="146" spans="1:12" ht="12.75" customHeight="1">
      <c r="A146" s="42"/>
      <c r="B146" s="42"/>
      <c r="C146" s="42"/>
      <c r="D146" s="42"/>
      <c r="E146" s="42"/>
      <c r="F146" s="42"/>
      <c r="G146" s="42"/>
      <c r="H146" s="46"/>
      <c r="I146" s="42"/>
      <c r="J146" s="42"/>
      <c r="K146" s="42"/>
      <c r="L146" s="42"/>
    </row>
    <row r="147" spans="1:12" ht="12.75" customHeight="1">
      <c r="A147" s="31" t="s">
        <v>94</v>
      </c>
      <c r="B147" s="31" t="s">
        <v>95</v>
      </c>
      <c r="C147" s="31" t="s">
        <v>96</v>
      </c>
      <c r="D147" s="31" t="s">
        <v>1075</v>
      </c>
      <c r="E147" s="31" t="s">
        <v>1143</v>
      </c>
      <c r="F147" s="31" t="s">
        <v>1101</v>
      </c>
      <c r="G147" s="31" t="s">
        <v>1076</v>
      </c>
      <c r="H147" s="31">
        <v>1</v>
      </c>
      <c r="I147" s="31" t="s">
        <v>1075</v>
      </c>
      <c r="J147" s="31" t="s">
        <v>1075</v>
      </c>
      <c r="K147" s="31" t="s">
        <v>1075</v>
      </c>
      <c r="L147" s="31" t="s">
        <v>1075</v>
      </c>
    </row>
    <row r="148" spans="1:12" ht="12.75" customHeight="1">
      <c r="A148" s="31" t="s">
        <v>94</v>
      </c>
      <c r="B148" s="31" t="s">
        <v>97</v>
      </c>
      <c r="C148" s="31" t="s">
        <v>98</v>
      </c>
      <c r="D148" s="31" t="s">
        <v>1075</v>
      </c>
      <c r="E148" s="31" t="s">
        <v>1143</v>
      </c>
      <c r="F148" s="31" t="s">
        <v>1101</v>
      </c>
      <c r="G148" s="31" t="s">
        <v>1076</v>
      </c>
      <c r="H148" s="31">
        <v>1</v>
      </c>
      <c r="I148" s="31" t="s">
        <v>1075</v>
      </c>
      <c r="J148" s="31" t="s">
        <v>1075</v>
      </c>
      <c r="K148" s="31" t="s">
        <v>1075</v>
      </c>
      <c r="L148" s="31" t="s">
        <v>1075</v>
      </c>
    </row>
    <row r="149" spans="1:12" ht="12.75" customHeight="1">
      <c r="A149" s="31" t="s">
        <v>94</v>
      </c>
      <c r="B149" s="31" t="s">
        <v>99</v>
      </c>
      <c r="C149" s="31" t="s">
        <v>100</v>
      </c>
      <c r="D149" s="31" t="s">
        <v>1075</v>
      </c>
      <c r="E149" s="31" t="s">
        <v>1143</v>
      </c>
      <c r="F149" s="31" t="s">
        <v>1101</v>
      </c>
      <c r="G149" s="31" t="s">
        <v>1076</v>
      </c>
      <c r="H149" s="31">
        <v>1</v>
      </c>
      <c r="I149" s="31" t="s">
        <v>1075</v>
      </c>
      <c r="J149" s="31" t="s">
        <v>1075</v>
      </c>
      <c r="K149" s="31" t="s">
        <v>1075</v>
      </c>
      <c r="L149" s="31" t="s">
        <v>1075</v>
      </c>
    </row>
    <row r="150" spans="1:12" ht="12.75" customHeight="1">
      <c r="A150" s="31" t="s">
        <v>94</v>
      </c>
      <c r="B150" s="31" t="s">
        <v>101</v>
      </c>
      <c r="C150" s="31" t="s">
        <v>102</v>
      </c>
      <c r="D150" s="31" t="s">
        <v>1075</v>
      </c>
      <c r="E150" s="31" t="s">
        <v>1143</v>
      </c>
      <c r="F150" s="31" t="s">
        <v>1101</v>
      </c>
      <c r="G150" s="31" t="s">
        <v>1076</v>
      </c>
      <c r="H150" s="31">
        <v>1</v>
      </c>
      <c r="I150" s="31" t="s">
        <v>1075</v>
      </c>
      <c r="J150" s="31" t="s">
        <v>1075</v>
      </c>
      <c r="K150" s="31" t="s">
        <v>1075</v>
      </c>
      <c r="L150" s="31" t="s">
        <v>1075</v>
      </c>
    </row>
    <row r="151" spans="1:12" ht="12.75" customHeight="1">
      <c r="A151" s="31" t="s">
        <v>94</v>
      </c>
      <c r="B151" s="31" t="s">
        <v>103</v>
      </c>
      <c r="C151" s="31" t="s">
        <v>104</v>
      </c>
      <c r="D151" s="31" t="s">
        <v>1075</v>
      </c>
      <c r="E151" s="31" t="s">
        <v>1143</v>
      </c>
      <c r="F151" s="31" t="s">
        <v>1101</v>
      </c>
      <c r="G151" s="31" t="s">
        <v>1076</v>
      </c>
      <c r="H151" s="31">
        <v>1</v>
      </c>
      <c r="I151" s="31" t="s">
        <v>1075</v>
      </c>
      <c r="J151" s="31" t="s">
        <v>1075</v>
      </c>
      <c r="K151" s="31" t="s">
        <v>1075</v>
      </c>
      <c r="L151" s="31" t="s">
        <v>1075</v>
      </c>
    </row>
    <row r="152" spans="1:12" ht="12.75" customHeight="1">
      <c r="A152" s="31" t="s">
        <v>94</v>
      </c>
      <c r="B152" s="31" t="s">
        <v>105</v>
      </c>
      <c r="C152" s="31" t="s">
        <v>106</v>
      </c>
      <c r="D152" s="31" t="s">
        <v>1075</v>
      </c>
      <c r="E152" s="31" t="s">
        <v>1143</v>
      </c>
      <c r="F152" s="31" t="s">
        <v>1101</v>
      </c>
      <c r="G152" s="31" t="s">
        <v>1076</v>
      </c>
      <c r="H152" s="31">
        <v>1</v>
      </c>
      <c r="I152" s="31" t="s">
        <v>1075</v>
      </c>
      <c r="J152" s="31" t="s">
        <v>1075</v>
      </c>
      <c r="K152" s="31" t="s">
        <v>1075</v>
      </c>
      <c r="L152" s="31" t="s">
        <v>1075</v>
      </c>
    </row>
    <row r="153" spans="1:12" ht="12.75" customHeight="1">
      <c r="A153" s="31" t="s">
        <v>94</v>
      </c>
      <c r="B153" s="31" t="s">
        <v>107</v>
      </c>
      <c r="C153" s="31" t="s">
        <v>108</v>
      </c>
      <c r="D153" s="31" t="s">
        <v>1075</v>
      </c>
      <c r="E153" s="31" t="s">
        <v>1143</v>
      </c>
      <c r="F153" s="31" t="s">
        <v>1101</v>
      </c>
      <c r="G153" s="31" t="s">
        <v>1076</v>
      </c>
      <c r="H153" s="31">
        <v>1</v>
      </c>
      <c r="I153" s="31" t="s">
        <v>1075</v>
      </c>
      <c r="J153" s="31" t="s">
        <v>1075</v>
      </c>
      <c r="K153" s="31" t="s">
        <v>1075</v>
      </c>
      <c r="L153" s="31" t="s">
        <v>1075</v>
      </c>
    </row>
    <row r="154" spans="1:12" ht="12.75" customHeight="1">
      <c r="A154" s="31" t="s">
        <v>94</v>
      </c>
      <c r="B154" s="31" t="s">
        <v>109</v>
      </c>
      <c r="C154" s="31" t="s">
        <v>110</v>
      </c>
      <c r="D154" s="31" t="s">
        <v>1075</v>
      </c>
      <c r="E154" s="31" t="s">
        <v>1143</v>
      </c>
      <c r="F154" s="31" t="s">
        <v>1101</v>
      </c>
      <c r="G154" s="31" t="s">
        <v>1076</v>
      </c>
      <c r="H154" s="31">
        <v>1</v>
      </c>
      <c r="I154" s="31" t="s">
        <v>1075</v>
      </c>
      <c r="J154" s="31" t="s">
        <v>1075</v>
      </c>
      <c r="K154" s="31" t="s">
        <v>1075</v>
      </c>
      <c r="L154" s="31" t="s">
        <v>1075</v>
      </c>
    </row>
    <row r="155" spans="1:12" ht="12.75" customHeight="1">
      <c r="A155" s="31" t="s">
        <v>94</v>
      </c>
      <c r="B155" s="31" t="s">
        <v>111</v>
      </c>
      <c r="C155" s="31" t="s">
        <v>112</v>
      </c>
      <c r="D155" s="31" t="s">
        <v>1075</v>
      </c>
      <c r="E155" s="31" t="s">
        <v>1143</v>
      </c>
      <c r="F155" s="31" t="s">
        <v>1101</v>
      </c>
      <c r="G155" s="31" t="s">
        <v>1076</v>
      </c>
      <c r="H155" s="31">
        <v>1</v>
      </c>
      <c r="I155" s="31" t="s">
        <v>1075</v>
      </c>
      <c r="J155" s="31" t="s">
        <v>1075</v>
      </c>
      <c r="K155" s="31" t="s">
        <v>1075</v>
      </c>
      <c r="L155" s="31" t="s">
        <v>1075</v>
      </c>
    </row>
    <row r="156" spans="1:12" ht="12.75" customHeight="1">
      <c r="A156" s="34" t="s">
        <v>94</v>
      </c>
      <c r="B156" s="34" t="s">
        <v>113</v>
      </c>
      <c r="C156" s="34" t="s">
        <v>114</v>
      </c>
      <c r="D156" s="34" t="s">
        <v>1075</v>
      </c>
      <c r="E156" s="34" t="s">
        <v>1143</v>
      </c>
      <c r="F156" s="34" t="s">
        <v>1101</v>
      </c>
      <c r="G156" s="34" t="s">
        <v>1076</v>
      </c>
      <c r="H156" s="34">
        <v>1</v>
      </c>
      <c r="I156" s="34" t="s">
        <v>1075</v>
      </c>
      <c r="J156" s="34" t="s">
        <v>1075</v>
      </c>
      <c r="K156" s="34" t="s">
        <v>1075</v>
      </c>
      <c r="L156" s="34" t="s">
        <v>1075</v>
      </c>
    </row>
    <row r="157" spans="1:12" ht="12.75" customHeight="1">
      <c r="A157" s="31"/>
      <c r="B157" s="32">
        <f>COUNTA(B147:B156)</f>
        <v>10</v>
      </c>
      <c r="C157" s="31"/>
      <c r="D157" s="32">
        <f>COUNTIF(D147:D156,"Yes")</f>
        <v>10</v>
      </c>
      <c r="E157" s="32"/>
      <c r="F157" s="32"/>
      <c r="G157" s="31"/>
      <c r="H157" s="45"/>
      <c r="I157" s="31"/>
      <c r="J157" s="31"/>
      <c r="K157" s="31"/>
      <c r="L157" s="31"/>
    </row>
    <row r="158" spans="1:12" ht="12.75" customHeight="1">
      <c r="A158" s="42"/>
      <c r="B158" s="42"/>
      <c r="C158" s="42"/>
      <c r="D158" s="42"/>
      <c r="E158" s="42"/>
      <c r="F158" s="42"/>
      <c r="G158" s="42"/>
      <c r="H158" s="46"/>
      <c r="I158" s="42"/>
      <c r="J158" s="42"/>
      <c r="K158" s="42"/>
      <c r="L158" s="42"/>
    </row>
    <row r="159" spans="1:12" ht="12.75" customHeight="1">
      <c r="A159" s="31" t="s">
        <v>115</v>
      </c>
      <c r="B159" s="31" t="s">
        <v>116</v>
      </c>
      <c r="C159" s="31" t="s">
        <v>117</v>
      </c>
      <c r="D159" s="31" t="s">
        <v>1075</v>
      </c>
      <c r="E159" s="31" t="s">
        <v>1108</v>
      </c>
      <c r="F159" s="31" t="s">
        <v>1111</v>
      </c>
      <c r="G159" s="31" t="s">
        <v>1076</v>
      </c>
      <c r="H159" s="31">
        <v>1</v>
      </c>
      <c r="I159" s="31" t="s">
        <v>1075</v>
      </c>
      <c r="J159" s="31" t="s">
        <v>1075</v>
      </c>
      <c r="K159" s="31" t="s">
        <v>1075</v>
      </c>
      <c r="L159" s="31" t="s">
        <v>1075</v>
      </c>
    </row>
    <row r="160" spans="1:12" ht="12.75" customHeight="1">
      <c r="A160" s="31" t="s">
        <v>115</v>
      </c>
      <c r="B160" s="31" t="s">
        <v>118</v>
      </c>
      <c r="C160" s="31" t="s">
        <v>119</v>
      </c>
      <c r="D160" s="31" t="s">
        <v>1075</v>
      </c>
      <c r="E160" s="31" t="s">
        <v>1108</v>
      </c>
      <c r="F160" s="31" t="s">
        <v>1111</v>
      </c>
      <c r="G160" s="31" t="s">
        <v>1076</v>
      </c>
      <c r="H160" s="31">
        <v>1</v>
      </c>
      <c r="I160" s="31" t="s">
        <v>1075</v>
      </c>
      <c r="J160" s="31" t="s">
        <v>1075</v>
      </c>
      <c r="K160" s="31" t="s">
        <v>1075</v>
      </c>
      <c r="L160" s="31" t="s">
        <v>1075</v>
      </c>
    </row>
    <row r="161" spans="1:12" ht="12.75" customHeight="1">
      <c r="A161" s="31" t="s">
        <v>115</v>
      </c>
      <c r="B161" s="31" t="s">
        <v>120</v>
      </c>
      <c r="C161" s="31" t="s">
        <v>121</v>
      </c>
      <c r="D161" s="31" t="s">
        <v>1075</v>
      </c>
      <c r="E161" s="31" t="s">
        <v>1108</v>
      </c>
      <c r="F161" s="31" t="s">
        <v>1111</v>
      </c>
      <c r="G161" s="31" t="s">
        <v>1241</v>
      </c>
      <c r="H161" s="31">
        <v>1</v>
      </c>
      <c r="I161" s="31" t="s">
        <v>1075</v>
      </c>
      <c r="J161" s="31" t="s">
        <v>1075</v>
      </c>
      <c r="K161" s="31" t="s">
        <v>1075</v>
      </c>
      <c r="L161" s="31" t="s">
        <v>1075</v>
      </c>
    </row>
    <row r="162" spans="1:12" ht="12.75" customHeight="1">
      <c r="A162" s="31" t="s">
        <v>115</v>
      </c>
      <c r="B162" s="31" t="s">
        <v>122</v>
      </c>
      <c r="C162" s="31" t="s">
        <v>123</v>
      </c>
      <c r="D162" s="31" t="s">
        <v>1075</v>
      </c>
      <c r="E162" s="31" t="s">
        <v>1108</v>
      </c>
      <c r="F162" s="31" t="s">
        <v>1101</v>
      </c>
      <c r="G162" s="31" t="s">
        <v>1076</v>
      </c>
      <c r="H162" s="31">
        <v>1</v>
      </c>
      <c r="I162" s="31" t="s">
        <v>1075</v>
      </c>
      <c r="J162" s="31" t="s">
        <v>1075</v>
      </c>
      <c r="K162" s="31" t="s">
        <v>1075</v>
      </c>
      <c r="L162" s="31" t="s">
        <v>1075</v>
      </c>
    </row>
    <row r="163" spans="1:12" ht="12.75" customHeight="1">
      <c r="A163" s="31" t="s">
        <v>115</v>
      </c>
      <c r="B163" s="31" t="s">
        <v>124</v>
      </c>
      <c r="C163" s="31" t="s">
        <v>125</v>
      </c>
      <c r="D163" s="31" t="s">
        <v>1075</v>
      </c>
      <c r="E163" s="31" t="s">
        <v>1108</v>
      </c>
      <c r="F163" s="31" t="s">
        <v>1101</v>
      </c>
      <c r="G163" s="31" t="s">
        <v>1076</v>
      </c>
      <c r="H163" s="31">
        <v>1</v>
      </c>
      <c r="I163" s="31" t="s">
        <v>1075</v>
      </c>
      <c r="J163" s="31" t="s">
        <v>1075</v>
      </c>
      <c r="K163" s="31" t="s">
        <v>1075</v>
      </c>
      <c r="L163" s="31" t="s">
        <v>1075</v>
      </c>
    </row>
    <row r="164" spans="1:12" ht="12.75" customHeight="1">
      <c r="A164" s="31" t="s">
        <v>115</v>
      </c>
      <c r="B164" s="31" t="s">
        <v>126</v>
      </c>
      <c r="C164" s="31" t="s">
        <v>127</v>
      </c>
      <c r="D164" s="31" t="s">
        <v>1075</v>
      </c>
      <c r="E164" s="31" t="s">
        <v>1108</v>
      </c>
      <c r="F164" s="31" t="s">
        <v>1101</v>
      </c>
      <c r="G164" s="31" t="s">
        <v>1241</v>
      </c>
      <c r="H164" s="31">
        <v>1</v>
      </c>
      <c r="I164" s="31" t="s">
        <v>1075</v>
      </c>
      <c r="J164" s="31" t="s">
        <v>1075</v>
      </c>
      <c r="K164" s="31" t="s">
        <v>1075</v>
      </c>
      <c r="L164" s="31" t="s">
        <v>1075</v>
      </c>
    </row>
    <row r="165" spans="1:12" ht="12.75" customHeight="1">
      <c r="A165" s="31" t="s">
        <v>115</v>
      </c>
      <c r="B165" s="31" t="s">
        <v>128</v>
      </c>
      <c r="C165" s="31" t="s">
        <v>129</v>
      </c>
      <c r="D165" s="31" t="s">
        <v>1075</v>
      </c>
      <c r="E165" s="31" t="s">
        <v>1108</v>
      </c>
      <c r="F165" s="31" t="s">
        <v>1101</v>
      </c>
      <c r="G165" s="31" t="s">
        <v>1241</v>
      </c>
      <c r="H165" s="31">
        <v>1</v>
      </c>
      <c r="I165" s="31" t="s">
        <v>1075</v>
      </c>
      <c r="J165" s="31" t="s">
        <v>1075</v>
      </c>
      <c r="K165" s="31" t="s">
        <v>1075</v>
      </c>
      <c r="L165" s="31" t="s">
        <v>1075</v>
      </c>
    </row>
    <row r="166" spans="1:12" ht="12.75" customHeight="1">
      <c r="A166" s="31" t="s">
        <v>115</v>
      </c>
      <c r="B166" s="31" t="s">
        <v>130</v>
      </c>
      <c r="C166" s="31" t="s">
        <v>131</v>
      </c>
      <c r="D166" s="31" t="s">
        <v>1075</v>
      </c>
      <c r="E166" s="31" t="s">
        <v>1108</v>
      </c>
      <c r="F166" s="31" t="s">
        <v>1101</v>
      </c>
      <c r="G166" s="31" t="s">
        <v>1241</v>
      </c>
      <c r="H166" s="31">
        <v>1</v>
      </c>
      <c r="I166" s="31" t="s">
        <v>1075</v>
      </c>
      <c r="J166" s="31" t="s">
        <v>1075</v>
      </c>
      <c r="K166" s="31" t="s">
        <v>1075</v>
      </c>
      <c r="L166" s="31" t="s">
        <v>1075</v>
      </c>
    </row>
    <row r="167" spans="1:12" ht="12.75" customHeight="1">
      <c r="A167" s="31" t="s">
        <v>115</v>
      </c>
      <c r="B167" s="31" t="s">
        <v>132</v>
      </c>
      <c r="C167" s="31" t="s">
        <v>133</v>
      </c>
      <c r="D167" s="31" t="s">
        <v>1075</v>
      </c>
      <c r="E167" s="31" t="s">
        <v>1108</v>
      </c>
      <c r="F167" s="31" t="s">
        <v>1111</v>
      </c>
      <c r="G167" s="31" t="s">
        <v>1241</v>
      </c>
      <c r="H167" s="31">
        <v>1</v>
      </c>
      <c r="I167" s="31" t="s">
        <v>1075</v>
      </c>
      <c r="J167" s="31" t="s">
        <v>1075</v>
      </c>
      <c r="K167" s="31" t="s">
        <v>1075</v>
      </c>
      <c r="L167" s="31" t="s">
        <v>1075</v>
      </c>
    </row>
    <row r="168" spans="1:12" ht="12.75" customHeight="1">
      <c r="A168" s="31" t="s">
        <v>115</v>
      </c>
      <c r="B168" s="31" t="s">
        <v>134</v>
      </c>
      <c r="C168" s="31" t="s">
        <v>135</v>
      </c>
      <c r="D168" s="31" t="s">
        <v>1075</v>
      </c>
      <c r="E168" s="31" t="s">
        <v>1108</v>
      </c>
      <c r="F168" s="31" t="s">
        <v>1111</v>
      </c>
      <c r="G168" s="31" t="s">
        <v>1076</v>
      </c>
      <c r="H168" s="31">
        <v>1</v>
      </c>
      <c r="I168" s="31" t="s">
        <v>1075</v>
      </c>
      <c r="J168" s="31" t="s">
        <v>1075</v>
      </c>
      <c r="K168" s="31" t="s">
        <v>1075</v>
      </c>
      <c r="L168" s="31" t="s">
        <v>1075</v>
      </c>
    </row>
    <row r="169" spans="1:12" ht="12.75" customHeight="1">
      <c r="A169" s="31" t="s">
        <v>115</v>
      </c>
      <c r="B169" s="31" t="s">
        <v>136</v>
      </c>
      <c r="C169" s="31" t="s">
        <v>137</v>
      </c>
      <c r="D169" s="31" t="s">
        <v>1075</v>
      </c>
      <c r="E169" s="31" t="s">
        <v>1108</v>
      </c>
      <c r="F169" s="31" t="s">
        <v>1101</v>
      </c>
      <c r="G169" s="31" t="s">
        <v>1241</v>
      </c>
      <c r="H169" s="31">
        <v>1</v>
      </c>
      <c r="I169" s="31" t="s">
        <v>1075</v>
      </c>
      <c r="J169" s="31" t="s">
        <v>1075</v>
      </c>
      <c r="K169" s="31" t="s">
        <v>1075</v>
      </c>
      <c r="L169" s="31" t="s">
        <v>1075</v>
      </c>
    </row>
    <row r="170" spans="1:12" ht="12.75" customHeight="1">
      <c r="A170" s="31" t="s">
        <v>115</v>
      </c>
      <c r="B170" s="31" t="s">
        <v>138</v>
      </c>
      <c r="C170" s="31" t="s">
        <v>139</v>
      </c>
      <c r="D170" s="31" t="s">
        <v>1075</v>
      </c>
      <c r="E170" s="31" t="s">
        <v>1108</v>
      </c>
      <c r="F170" s="31" t="s">
        <v>1101</v>
      </c>
      <c r="G170" s="31" t="s">
        <v>1076</v>
      </c>
      <c r="H170" s="31">
        <v>1</v>
      </c>
      <c r="I170" s="31" t="s">
        <v>1075</v>
      </c>
      <c r="J170" s="31" t="s">
        <v>1075</v>
      </c>
      <c r="K170" s="31" t="s">
        <v>1075</v>
      </c>
      <c r="L170" s="31" t="s">
        <v>1075</v>
      </c>
    </row>
    <row r="171" spans="1:12" ht="12.75" customHeight="1">
      <c r="A171" s="31" t="s">
        <v>115</v>
      </c>
      <c r="B171" s="31" t="s">
        <v>140</v>
      </c>
      <c r="C171" s="31" t="s">
        <v>141</v>
      </c>
      <c r="D171" s="31" t="s">
        <v>1075</v>
      </c>
      <c r="E171" s="31" t="s">
        <v>1108</v>
      </c>
      <c r="F171" s="31" t="s">
        <v>1101</v>
      </c>
      <c r="G171" s="31" t="s">
        <v>1076</v>
      </c>
      <c r="H171" s="31">
        <v>1</v>
      </c>
      <c r="I171" s="31" t="s">
        <v>1075</v>
      </c>
      <c r="J171" s="31" t="s">
        <v>1075</v>
      </c>
      <c r="K171" s="31" t="s">
        <v>1075</v>
      </c>
      <c r="L171" s="31" t="s">
        <v>1075</v>
      </c>
    </row>
    <row r="172" spans="1:12" ht="12.75" customHeight="1">
      <c r="A172" s="31" t="s">
        <v>115</v>
      </c>
      <c r="B172" s="31" t="s">
        <v>142</v>
      </c>
      <c r="C172" s="31" t="s">
        <v>143</v>
      </c>
      <c r="D172" s="31" t="s">
        <v>1075</v>
      </c>
      <c r="E172" s="31" t="s">
        <v>1108</v>
      </c>
      <c r="F172" s="31" t="s">
        <v>1111</v>
      </c>
      <c r="G172" s="31" t="s">
        <v>1076</v>
      </c>
      <c r="H172" s="31">
        <v>1</v>
      </c>
      <c r="I172" s="31" t="s">
        <v>1075</v>
      </c>
      <c r="J172" s="31" t="s">
        <v>1075</v>
      </c>
      <c r="K172" s="31" t="s">
        <v>1075</v>
      </c>
      <c r="L172" s="31" t="s">
        <v>1075</v>
      </c>
    </row>
    <row r="173" spans="1:12" ht="12.75" customHeight="1">
      <c r="A173" s="31" t="s">
        <v>115</v>
      </c>
      <c r="B173" s="31" t="s">
        <v>144</v>
      </c>
      <c r="C173" s="31" t="s">
        <v>145</v>
      </c>
      <c r="D173" s="31" t="s">
        <v>1075</v>
      </c>
      <c r="E173" s="31" t="s">
        <v>1108</v>
      </c>
      <c r="F173" s="31" t="s">
        <v>1111</v>
      </c>
      <c r="G173" s="31" t="s">
        <v>1076</v>
      </c>
      <c r="H173" s="31">
        <v>1</v>
      </c>
      <c r="I173" s="31" t="s">
        <v>1075</v>
      </c>
      <c r="J173" s="31" t="s">
        <v>1075</v>
      </c>
      <c r="K173" s="31" t="s">
        <v>1075</v>
      </c>
      <c r="L173" s="31" t="s">
        <v>1075</v>
      </c>
    </row>
    <row r="174" spans="1:12" ht="12.75" customHeight="1">
      <c r="A174" s="31" t="s">
        <v>115</v>
      </c>
      <c r="B174" s="31" t="s">
        <v>146</v>
      </c>
      <c r="C174" s="31" t="s">
        <v>147</v>
      </c>
      <c r="D174" s="31" t="s">
        <v>1075</v>
      </c>
      <c r="E174" s="31" t="s">
        <v>1108</v>
      </c>
      <c r="F174" s="31" t="s">
        <v>1111</v>
      </c>
      <c r="G174" s="31" t="s">
        <v>1085</v>
      </c>
      <c r="H174" s="31">
        <v>1</v>
      </c>
      <c r="I174" s="31" t="s">
        <v>1075</v>
      </c>
      <c r="J174" s="31" t="s">
        <v>1075</v>
      </c>
      <c r="K174" s="31" t="s">
        <v>1075</v>
      </c>
      <c r="L174" s="31" t="s">
        <v>1075</v>
      </c>
    </row>
    <row r="175" spans="1:12" ht="12.75" customHeight="1">
      <c r="A175" s="31" t="s">
        <v>115</v>
      </c>
      <c r="B175" s="31" t="s">
        <v>148</v>
      </c>
      <c r="C175" s="31" t="s">
        <v>149</v>
      </c>
      <c r="D175" s="31" t="s">
        <v>1075</v>
      </c>
      <c r="E175" s="31" t="s">
        <v>1108</v>
      </c>
      <c r="F175" s="31" t="s">
        <v>1111</v>
      </c>
      <c r="G175" s="31" t="s">
        <v>1076</v>
      </c>
      <c r="H175" s="31">
        <v>1</v>
      </c>
      <c r="I175" s="31" t="s">
        <v>1075</v>
      </c>
      <c r="J175" s="31" t="s">
        <v>1075</v>
      </c>
      <c r="K175" s="31" t="s">
        <v>1075</v>
      </c>
      <c r="L175" s="31" t="s">
        <v>1075</v>
      </c>
    </row>
    <row r="176" spans="1:12" ht="12.75" customHeight="1">
      <c r="A176" s="34" t="s">
        <v>115</v>
      </c>
      <c r="B176" s="34" t="s">
        <v>150</v>
      </c>
      <c r="C176" s="34" t="s">
        <v>151</v>
      </c>
      <c r="D176" s="34" t="s">
        <v>1075</v>
      </c>
      <c r="E176" s="34" t="s">
        <v>1108</v>
      </c>
      <c r="F176" s="34" t="s">
        <v>1101</v>
      </c>
      <c r="G176" s="34" t="s">
        <v>1076</v>
      </c>
      <c r="H176" s="34">
        <v>1</v>
      </c>
      <c r="I176" s="34" t="s">
        <v>1075</v>
      </c>
      <c r="J176" s="34" t="s">
        <v>1075</v>
      </c>
      <c r="K176" s="34" t="s">
        <v>1075</v>
      </c>
      <c r="L176" s="34" t="s">
        <v>1075</v>
      </c>
    </row>
    <row r="177" spans="1:12" ht="12.75" customHeight="1">
      <c r="A177" s="31"/>
      <c r="B177" s="32">
        <f>COUNTA(B159:B176)</f>
        <v>18</v>
      </c>
      <c r="C177" s="31"/>
      <c r="D177" s="32">
        <f>COUNTIF(D159:D176,"Yes")</f>
        <v>18</v>
      </c>
      <c r="E177" s="32"/>
      <c r="F177" s="32"/>
      <c r="G177" s="31"/>
      <c r="H177" s="45"/>
      <c r="I177" s="31"/>
      <c r="J177" s="31"/>
      <c r="K177" s="31"/>
      <c r="L177" s="31"/>
    </row>
    <row r="178" spans="1:12" ht="12.75" customHeight="1">
      <c r="A178" s="42"/>
      <c r="B178" s="42"/>
      <c r="C178" s="42"/>
      <c r="D178" s="42"/>
      <c r="E178" s="42"/>
      <c r="F178" s="42"/>
      <c r="G178" s="42"/>
      <c r="H178" s="46"/>
      <c r="I178" s="42"/>
      <c r="J178" s="42"/>
      <c r="K178" s="42"/>
      <c r="L178" s="42"/>
    </row>
    <row r="179" spans="1:12" ht="12.75" customHeight="1">
      <c r="A179" s="31" t="s">
        <v>152</v>
      </c>
      <c r="B179" s="31" t="s">
        <v>153</v>
      </c>
      <c r="C179" s="31" t="s">
        <v>154</v>
      </c>
      <c r="D179" s="31" t="s">
        <v>1075</v>
      </c>
      <c r="E179" s="31" t="s">
        <v>1143</v>
      </c>
      <c r="F179" s="31" t="s">
        <v>1101</v>
      </c>
      <c r="G179" s="31" t="s">
        <v>1076</v>
      </c>
      <c r="H179" s="31">
        <v>1</v>
      </c>
      <c r="I179" s="31" t="s">
        <v>1075</v>
      </c>
      <c r="J179" s="31" t="s">
        <v>1075</v>
      </c>
      <c r="K179" s="31" t="s">
        <v>1075</v>
      </c>
      <c r="L179" s="31" t="s">
        <v>1075</v>
      </c>
    </row>
    <row r="180" spans="1:12" ht="12.75" customHeight="1">
      <c r="A180" s="31" t="s">
        <v>152</v>
      </c>
      <c r="B180" s="31" t="s">
        <v>155</v>
      </c>
      <c r="C180" s="31" t="s">
        <v>156</v>
      </c>
      <c r="D180" s="31" t="s">
        <v>1075</v>
      </c>
      <c r="E180" s="31" t="s">
        <v>1143</v>
      </c>
      <c r="F180" s="31" t="s">
        <v>1101</v>
      </c>
      <c r="G180" s="31" t="s">
        <v>1144</v>
      </c>
      <c r="H180" s="31">
        <v>1</v>
      </c>
      <c r="I180" s="31" t="s">
        <v>1075</v>
      </c>
      <c r="J180" s="31" t="s">
        <v>1075</v>
      </c>
      <c r="K180" s="31" t="s">
        <v>1075</v>
      </c>
      <c r="L180" s="31" t="s">
        <v>1075</v>
      </c>
    </row>
    <row r="181" spans="1:12" ht="12.75" customHeight="1">
      <c r="A181" s="31" t="s">
        <v>152</v>
      </c>
      <c r="B181" s="31" t="s">
        <v>157</v>
      </c>
      <c r="C181" s="31" t="s">
        <v>158</v>
      </c>
      <c r="D181" s="31" t="s">
        <v>1075</v>
      </c>
      <c r="E181" s="31" t="s">
        <v>1143</v>
      </c>
      <c r="F181" s="31" t="s">
        <v>1101</v>
      </c>
      <c r="G181" s="31" t="s">
        <v>1076</v>
      </c>
      <c r="H181" s="31">
        <v>1</v>
      </c>
      <c r="I181" s="31" t="s">
        <v>1075</v>
      </c>
      <c r="J181" s="31" t="s">
        <v>1075</v>
      </c>
      <c r="K181" s="31" t="s">
        <v>1075</v>
      </c>
      <c r="L181" s="31" t="s">
        <v>1075</v>
      </c>
    </row>
    <row r="182" spans="1:12" ht="12.75" customHeight="1">
      <c r="A182" s="31" t="s">
        <v>152</v>
      </c>
      <c r="B182" s="31" t="s">
        <v>159</v>
      </c>
      <c r="C182" s="31" t="s">
        <v>160</v>
      </c>
      <c r="D182" s="31" t="s">
        <v>1075</v>
      </c>
      <c r="E182" s="31" t="s">
        <v>1143</v>
      </c>
      <c r="F182" s="31" t="s">
        <v>1101</v>
      </c>
      <c r="G182" s="31" t="s">
        <v>1076</v>
      </c>
      <c r="H182" s="31">
        <v>1</v>
      </c>
      <c r="I182" s="31" t="s">
        <v>1075</v>
      </c>
      <c r="J182" s="31" t="s">
        <v>1075</v>
      </c>
      <c r="K182" s="31" t="s">
        <v>1075</v>
      </c>
      <c r="L182" s="31" t="s">
        <v>1075</v>
      </c>
    </row>
    <row r="183" spans="1:12" ht="12.75" customHeight="1">
      <c r="A183" s="31" t="s">
        <v>152</v>
      </c>
      <c r="B183" s="31" t="s">
        <v>161</v>
      </c>
      <c r="C183" s="31" t="s">
        <v>162</v>
      </c>
      <c r="D183" s="31" t="s">
        <v>1075</v>
      </c>
      <c r="E183" s="31" t="s">
        <v>1143</v>
      </c>
      <c r="F183" s="31" t="s">
        <v>1101</v>
      </c>
      <c r="G183" s="31" t="s">
        <v>1076</v>
      </c>
      <c r="H183" s="31">
        <v>1</v>
      </c>
      <c r="I183" s="31" t="s">
        <v>1075</v>
      </c>
      <c r="J183" s="31" t="s">
        <v>1075</v>
      </c>
      <c r="K183" s="31" t="s">
        <v>1075</v>
      </c>
      <c r="L183" s="31" t="s">
        <v>1075</v>
      </c>
    </row>
    <row r="184" spans="1:12" ht="12.75" customHeight="1">
      <c r="A184" s="31" t="s">
        <v>152</v>
      </c>
      <c r="B184" s="31" t="s">
        <v>163</v>
      </c>
      <c r="C184" s="31" t="s">
        <v>164</v>
      </c>
      <c r="D184" s="31" t="s">
        <v>1075</v>
      </c>
      <c r="E184" s="31" t="s">
        <v>1143</v>
      </c>
      <c r="F184" s="31" t="s">
        <v>1101</v>
      </c>
      <c r="G184" s="31" t="s">
        <v>1076</v>
      </c>
      <c r="H184" s="31">
        <v>1</v>
      </c>
      <c r="I184" s="31" t="s">
        <v>1075</v>
      </c>
      <c r="J184" s="31" t="s">
        <v>1075</v>
      </c>
      <c r="K184" s="31" t="s">
        <v>1075</v>
      </c>
      <c r="L184" s="31" t="s">
        <v>1075</v>
      </c>
    </row>
    <row r="185" spans="1:12" ht="12.75" customHeight="1">
      <c r="A185" s="31" t="s">
        <v>152</v>
      </c>
      <c r="B185" s="31" t="s">
        <v>165</v>
      </c>
      <c r="C185" s="31" t="s">
        <v>166</v>
      </c>
      <c r="D185" s="31" t="s">
        <v>1075</v>
      </c>
      <c r="E185" s="31" t="s">
        <v>1143</v>
      </c>
      <c r="F185" s="31" t="s">
        <v>1101</v>
      </c>
      <c r="G185" s="31" t="s">
        <v>1076</v>
      </c>
      <c r="H185" s="31">
        <v>1</v>
      </c>
      <c r="I185" s="31" t="s">
        <v>1075</v>
      </c>
      <c r="J185" s="31" t="s">
        <v>1075</v>
      </c>
      <c r="K185" s="31" t="s">
        <v>1075</v>
      </c>
      <c r="L185" s="31" t="s">
        <v>1075</v>
      </c>
    </row>
    <row r="186" spans="1:12" ht="12.75" customHeight="1">
      <c r="A186" s="31" t="s">
        <v>152</v>
      </c>
      <c r="B186" s="31" t="s">
        <v>167</v>
      </c>
      <c r="C186" s="31" t="s">
        <v>168</v>
      </c>
      <c r="D186" s="31" t="s">
        <v>1075</v>
      </c>
      <c r="E186" s="31" t="s">
        <v>1143</v>
      </c>
      <c r="F186" s="31" t="s">
        <v>1101</v>
      </c>
      <c r="G186" s="31" t="s">
        <v>1076</v>
      </c>
      <c r="H186" s="31">
        <v>1</v>
      </c>
      <c r="I186" s="31" t="s">
        <v>1075</v>
      </c>
      <c r="J186" s="31" t="s">
        <v>1075</v>
      </c>
      <c r="K186" s="31" t="s">
        <v>1075</v>
      </c>
      <c r="L186" s="31" t="s">
        <v>1075</v>
      </c>
    </row>
    <row r="187" spans="1:12" ht="12.75" customHeight="1">
      <c r="A187" s="34" t="s">
        <v>152</v>
      </c>
      <c r="B187" s="34" t="s">
        <v>169</v>
      </c>
      <c r="C187" s="34" t="s">
        <v>170</v>
      </c>
      <c r="D187" s="34" t="s">
        <v>1075</v>
      </c>
      <c r="E187" s="34" t="s">
        <v>1143</v>
      </c>
      <c r="F187" s="34" t="s">
        <v>1101</v>
      </c>
      <c r="G187" s="34" t="s">
        <v>1076</v>
      </c>
      <c r="H187" s="34">
        <v>1</v>
      </c>
      <c r="I187" s="34" t="s">
        <v>1075</v>
      </c>
      <c r="J187" s="34" t="s">
        <v>1075</v>
      </c>
      <c r="K187" s="34" t="s">
        <v>1075</v>
      </c>
      <c r="L187" s="34" t="s">
        <v>1075</v>
      </c>
    </row>
    <row r="188" spans="1:12" ht="12.75" customHeight="1">
      <c r="A188" s="31"/>
      <c r="B188" s="32">
        <f>COUNTA(B179:B187)</f>
        <v>9</v>
      </c>
      <c r="C188" s="31"/>
      <c r="D188" s="32">
        <f>COUNTIF(D179:D187,"Yes")</f>
        <v>9</v>
      </c>
      <c r="E188" s="32"/>
      <c r="F188" s="32"/>
      <c r="G188" s="31"/>
      <c r="H188" s="45"/>
      <c r="I188" s="31"/>
      <c r="J188" s="31"/>
      <c r="K188" s="31"/>
      <c r="L188" s="31"/>
    </row>
    <row r="189" spans="1:12" ht="12.75" customHeight="1">
      <c r="A189" s="42"/>
      <c r="B189" s="42"/>
      <c r="C189" s="42"/>
      <c r="D189" s="42"/>
      <c r="E189" s="42"/>
      <c r="F189" s="42"/>
      <c r="G189" s="42"/>
      <c r="H189" s="46"/>
      <c r="I189" s="42"/>
      <c r="J189" s="42"/>
      <c r="K189" s="42"/>
      <c r="L189" s="42"/>
    </row>
    <row r="190" spans="1:12" ht="12.75" customHeight="1">
      <c r="A190" s="31" t="s">
        <v>171</v>
      </c>
      <c r="B190" s="31" t="s">
        <v>172</v>
      </c>
      <c r="C190" s="31" t="s">
        <v>173</v>
      </c>
      <c r="D190" s="31" t="s">
        <v>1075</v>
      </c>
      <c r="E190" s="31" t="s">
        <v>1108</v>
      </c>
      <c r="F190" s="31" t="s">
        <v>1101</v>
      </c>
      <c r="G190" s="31" t="s">
        <v>1076</v>
      </c>
      <c r="H190" s="31">
        <v>1</v>
      </c>
      <c r="I190" s="31" t="s">
        <v>1075</v>
      </c>
      <c r="J190" s="31" t="s">
        <v>1075</v>
      </c>
      <c r="K190" s="31" t="s">
        <v>1075</v>
      </c>
      <c r="L190" s="31" t="s">
        <v>1075</v>
      </c>
    </row>
    <row r="191" spans="1:12" ht="12.75" customHeight="1">
      <c r="A191" s="31" t="s">
        <v>171</v>
      </c>
      <c r="B191" s="31" t="s">
        <v>174</v>
      </c>
      <c r="C191" s="31" t="s">
        <v>175</v>
      </c>
      <c r="D191" s="31" t="s">
        <v>1075</v>
      </c>
      <c r="E191" s="31" t="s">
        <v>1108</v>
      </c>
      <c r="F191" s="31" t="s">
        <v>1111</v>
      </c>
      <c r="G191" s="31" t="s">
        <v>1076</v>
      </c>
      <c r="H191" s="31">
        <v>1</v>
      </c>
      <c r="I191" s="31" t="s">
        <v>1075</v>
      </c>
      <c r="J191" s="31" t="s">
        <v>1075</v>
      </c>
      <c r="K191" s="31" t="s">
        <v>1075</v>
      </c>
      <c r="L191" s="31" t="s">
        <v>1075</v>
      </c>
    </row>
    <row r="192" spans="1:12" ht="12.75" customHeight="1">
      <c r="A192" s="31" t="s">
        <v>171</v>
      </c>
      <c r="B192" s="31" t="s">
        <v>176</v>
      </c>
      <c r="C192" s="31" t="s">
        <v>177</v>
      </c>
      <c r="D192" s="31" t="s">
        <v>1075</v>
      </c>
      <c r="E192" s="31" t="s">
        <v>1108</v>
      </c>
      <c r="F192" s="31" t="s">
        <v>1101</v>
      </c>
      <c r="G192" s="31" t="s">
        <v>1076</v>
      </c>
      <c r="H192" s="31">
        <v>1</v>
      </c>
      <c r="I192" s="31" t="s">
        <v>1075</v>
      </c>
      <c r="J192" s="31" t="s">
        <v>1075</v>
      </c>
      <c r="K192" s="31" t="s">
        <v>1075</v>
      </c>
      <c r="L192" s="31" t="s">
        <v>1075</v>
      </c>
    </row>
    <row r="193" spans="1:12" ht="12.75" customHeight="1">
      <c r="A193" s="31" t="s">
        <v>171</v>
      </c>
      <c r="B193" s="31" t="s">
        <v>178</v>
      </c>
      <c r="C193" s="31" t="s">
        <v>179</v>
      </c>
      <c r="D193" s="31" t="s">
        <v>1075</v>
      </c>
      <c r="E193" s="31" t="s">
        <v>1108</v>
      </c>
      <c r="F193" s="31" t="s">
        <v>1101</v>
      </c>
      <c r="G193" s="31" t="s">
        <v>1076</v>
      </c>
      <c r="H193" s="31">
        <v>1</v>
      </c>
      <c r="I193" s="31" t="s">
        <v>1075</v>
      </c>
      <c r="J193" s="31" t="s">
        <v>1075</v>
      </c>
      <c r="K193" s="31" t="s">
        <v>1075</v>
      </c>
      <c r="L193" s="31" t="s">
        <v>1075</v>
      </c>
    </row>
    <row r="194" spans="1:12" ht="12.75" customHeight="1">
      <c r="A194" s="31" t="s">
        <v>171</v>
      </c>
      <c r="B194" s="31" t="s">
        <v>180</v>
      </c>
      <c r="C194" s="31" t="s">
        <v>181</v>
      </c>
      <c r="D194" s="31" t="s">
        <v>1075</v>
      </c>
      <c r="E194" s="31" t="s">
        <v>1108</v>
      </c>
      <c r="F194" s="31" t="s">
        <v>1101</v>
      </c>
      <c r="G194" s="31" t="s">
        <v>1076</v>
      </c>
      <c r="H194" s="31">
        <v>1</v>
      </c>
      <c r="I194" s="31" t="s">
        <v>1075</v>
      </c>
      <c r="J194" s="31" t="s">
        <v>1075</v>
      </c>
      <c r="K194" s="31" t="s">
        <v>1075</v>
      </c>
      <c r="L194" s="31" t="s">
        <v>1075</v>
      </c>
    </row>
    <row r="195" spans="1:12" ht="12.75" customHeight="1">
      <c r="A195" s="34" t="s">
        <v>171</v>
      </c>
      <c r="B195" s="34" t="s">
        <v>182</v>
      </c>
      <c r="C195" s="34" t="s">
        <v>183</v>
      </c>
      <c r="D195" s="34" t="s">
        <v>1075</v>
      </c>
      <c r="E195" s="34" t="s">
        <v>1108</v>
      </c>
      <c r="F195" s="34" t="s">
        <v>1101</v>
      </c>
      <c r="G195" s="34" t="s">
        <v>1076</v>
      </c>
      <c r="H195" s="34">
        <v>1</v>
      </c>
      <c r="I195" s="34" t="s">
        <v>1105</v>
      </c>
      <c r="J195" s="34" t="s">
        <v>1105</v>
      </c>
      <c r="K195" s="34" t="s">
        <v>1105</v>
      </c>
      <c r="L195" s="34" t="s">
        <v>1105</v>
      </c>
    </row>
    <row r="196" spans="1:12" ht="12.75" customHeight="1">
      <c r="A196" s="31"/>
      <c r="B196" s="32">
        <f>COUNTA(B190:B195)</f>
        <v>6</v>
      </c>
      <c r="C196" s="31"/>
      <c r="D196" s="32">
        <f>COUNTIF(D190:D195,"Yes")</f>
        <v>6</v>
      </c>
      <c r="E196" s="32"/>
      <c r="F196" s="32"/>
      <c r="G196" s="31"/>
      <c r="H196" s="45"/>
      <c r="I196" s="31"/>
      <c r="J196" s="31"/>
      <c r="K196" s="31"/>
      <c r="L196" s="31"/>
    </row>
    <row r="197" spans="1:12" ht="12.75" customHeight="1">
      <c r="A197" s="42"/>
      <c r="B197" s="42"/>
      <c r="C197" s="42"/>
      <c r="D197" s="42"/>
      <c r="E197" s="42"/>
      <c r="F197" s="42"/>
      <c r="G197" s="42"/>
      <c r="H197" s="46"/>
      <c r="I197" s="42"/>
      <c r="J197" s="42"/>
      <c r="K197" s="42"/>
      <c r="L197" s="42"/>
    </row>
    <row r="198" spans="1:12" ht="12.75" customHeight="1">
      <c r="A198" s="31" t="s">
        <v>184</v>
      </c>
      <c r="B198" s="31" t="s">
        <v>185</v>
      </c>
      <c r="C198" s="31" t="s">
        <v>186</v>
      </c>
      <c r="D198" s="31" t="s">
        <v>1075</v>
      </c>
      <c r="E198" s="31" t="s">
        <v>1108</v>
      </c>
      <c r="F198" s="31" t="s">
        <v>1101</v>
      </c>
      <c r="G198" s="31" t="s">
        <v>1076</v>
      </c>
      <c r="H198" s="31">
        <v>1</v>
      </c>
      <c r="I198" s="31" t="s">
        <v>1075</v>
      </c>
      <c r="J198" s="31" t="s">
        <v>1075</v>
      </c>
      <c r="K198" s="31" t="s">
        <v>1075</v>
      </c>
      <c r="L198" s="31" t="s">
        <v>1075</v>
      </c>
    </row>
    <row r="199" spans="1:12" ht="12.75" customHeight="1">
      <c r="A199" s="31" t="s">
        <v>184</v>
      </c>
      <c r="B199" s="31" t="s">
        <v>187</v>
      </c>
      <c r="C199" s="31" t="s">
        <v>188</v>
      </c>
      <c r="D199" s="31" t="s">
        <v>1075</v>
      </c>
      <c r="E199" s="31" t="s">
        <v>1108</v>
      </c>
      <c r="F199" s="31" t="s">
        <v>1111</v>
      </c>
      <c r="G199" s="31" t="s">
        <v>1076</v>
      </c>
      <c r="H199" s="31">
        <v>1</v>
      </c>
      <c r="I199" s="31" t="s">
        <v>1075</v>
      </c>
      <c r="J199" s="31" t="s">
        <v>1075</v>
      </c>
      <c r="K199" s="31" t="s">
        <v>1075</v>
      </c>
      <c r="L199" s="31" t="s">
        <v>1075</v>
      </c>
    </row>
    <row r="200" spans="1:12" ht="12.75" customHeight="1">
      <c r="A200" s="31" t="s">
        <v>184</v>
      </c>
      <c r="B200" s="31" t="s">
        <v>189</v>
      </c>
      <c r="C200" s="31" t="s">
        <v>190</v>
      </c>
      <c r="D200" s="31" t="s">
        <v>1075</v>
      </c>
      <c r="E200" s="31" t="s">
        <v>1108</v>
      </c>
      <c r="F200" s="31" t="s">
        <v>1111</v>
      </c>
      <c r="G200" s="31" t="s">
        <v>1076</v>
      </c>
      <c r="H200" s="31">
        <v>1</v>
      </c>
      <c r="I200" s="31" t="s">
        <v>1075</v>
      </c>
      <c r="J200" s="31" t="s">
        <v>1075</v>
      </c>
      <c r="K200" s="31" t="s">
        <v>1075</v>
      </c>
      <c r="L200" s="31" t="s">
        <v>1075</v>
      </c>
    </row>
    <row r="201" spans="1:12" ht="12.75" customHeight="1">
      <c r="A201" s="31" t="s">
        <v>184</v>
      </c>
      <c r="B201" s="31" t="s">
        <v>191</v>
      </c>
      <c r="C201" s="31" t="s">
        <v>192</v>
      </c>
      <c r="D201" s="31" t="s">
        <v>1075</v>
      </c>
      <c r="E201" s="31" t="s">
        <v>1108</v>
      </c>
      <c r="F201" s="31" t="s">
        <v>1101</v>
      </c>
      <c r="G201" s="31" t="s">
        <v>1076</v>
      </c>
      <c r="H201" s="31">
        <v>1</v>
      </c>
      <c r="I201" s="31" t="s">
        <v>1075</v>
      </c>
      <c r="J201" s="31" t="s">
        <v>1075</v>
      </c>
      <c r="K201" s="31" t="s">
        <v>1075</v>
      </c>
      <c r="L201" s="31" t="s">
        <v>1075</v>
      </c>
    </row>
    <row r="202" spans="1:12" ht="12.75" customHeight="1">
      <c r="A202" s="31" t="s">
        <v>184</v>
      </c>
      <c r="B202" s="31" t="s">
        <v>193</v>
      </c>
      <c r="C202" s="31" t="s">
        <v>194</v>
      </c>
      <c r="D202" s="31" t="s">
        <v>1075</v>
      </c>
      <c r="E202" s="31" t="s">
        <v>1108</v>
      </c>
      <c r="F202" s="31" t="s">
        <v>1101</v>
      </c>
      <c r="G202" s="31" t="s">
        <v>1076</v>
      </c>
      <c r="H202" s="31">
        <v>1</v>
      </c>
      <c r="I202" s="31" t="s">
        <v>1075</v>
      </c>
      <c r="J202" s="31" t="s">
        <v>1075</v>
      </c>
      <c r="K202" s="31" t="s">
        <v>1075</v>
      </c>
      <c r="L202" s="31" t="s">
        <v>1075</v>
      </c>
    </row>
    <row r="203" spans="1:12" ht="12.75" customHeight="1">
      <c r="A203" s="31" t="s">
        <v>184</v>
      </c>
      <c r="B203" s="31" t="s">
        <v>195</v>
      </c>
      <c r="C203" s="31" t="s">
        <v>196</v>
      </c>
      <c r="D203" s="31" t="s">
        <v>1075</v>
      </c>
      <c r="E203" s="31" t="s">
        <v>1108</v>
      </c>
      <c r="F203" s="31" t="s">
        <v>1111</v>
      </c>
      <c r="G203" s="31" t="s">
        <v>1076</v>
      </c>
      <c r="H203" s="31">
        <v>1</v>
      </c>
      <c r="I203" s="31" t="s">
        <v>1075</v>
      </c>
      <c r="J203" s="31" t="s">
        <v>1075</v>
      </c>
      <c r="K203" s="31" t="s">
        <v>1075</v>
      </c>
      <c r="L203" s="31" t="s">
        <v>1075</v>
      </c>
    </row>
    <row r="204" spans="1:12" ht="12.75" customHeight="1">
      <c r="A204" s="34" t="s">
        <v>184</v>
      </c>
      <c r="B204" s="34" t="s">
        <v>197</v>
      </c>
      <c r="C204" s="34" t="s">
        <v>198</v>
      </c>
      <c r="D204" s="34" t="s">
        <v>1075</v>
      </c>
      <c r="E204" s="34" t="s">
        <v>1108</v>
      </c>
      <c r="F204" s="34" t="s">
        <v>1101</v>
      </c>
      <c r="G204" s="34" t="s">
        <v>1076</v>
      </c>
      <c r="H204" s="34">
        <v>1</v>
      </c>
      <c r="I204" s="34" t="s">
        <v>1075</v>
      </c>
      <c r="J204" s="34" t="s">
        <v>1075</v>
      </c>
      <c r="K204" s="34" t="s">
        <v>1075</v>
      </c>
      <c r="L204" s="34" t="s">
        <v>1075</v>
      </c>
    </row>
    <row r="205" spans="1:12" ht="12.75" customHeight="1">
      <c r="A205" s="31"/>
      <c r="B205" s="32">
        <f>COUNTA(B198:B204)</f>
        <v>7</v>
      </c>
      <c r="C205" s="31"/>
      <c r="D205" s="32">
        <f>COUNTIF(D198:D204,"Yes")</f>
        <v>7</v>
      </c>
      <c r="E205" s="32"/>
      <c r="F205" s="32"/>
      <c r="G205" s="31"/>
      <c r="H205" s="45"/>
      <c r="I205" s="31"/>
      <c r="J205" s="31"/>
      <c r="K205" s="31"/>
      <c r="L205" s="31"/>
    </row>
    <row r="206" spans="1:12" ht="12.75" customHeight="1">
      <c r="A206" s="42"/>
      <c r="B206" s="42"/>
      <c r="C206" s="42"/>
      <c r="D206" s="42"/>
      <c r="E206" s="42"/>
      <c r="F206" s="42"/>
      <c r="G206" s="42"/>
      <c r="H206" s="46"/>
      <c r="I206" s="42"/>
      <c r="J206" s="42"/>
      <c r="K206" s="42"/>
      <c r="L206" s="42"/>
    </row>
    <row r="207" spans="1:12" ht="12.75" customHeight="1">
      <c r="A207" s="34" t="s">
        <v>199</v>
      </c>
      <c r="B207" s="34" t="s">
        <v>200</v>
      </c>
      <c r="C207" s="34" t="s">
        <v>201</v>
      </c>
      <c r="D207" s="34" t="s">
        <v>1075</v>
      </c>
      <c r="E207" s="34" t="s">
        <v>1108</v>
      </c>
      <c r="F207" s="34" t="s">
        <v>1101</v>
      </c>
      <c r="G207" s="34" t="s">
        <v>1076</v>
      </c>
      <c r="H207" s="34">
        <v>1</v>
      </c>
      <c r="I207" s="34" t="s">
        <v>1075</v>
      </c>
      <c r="J207" s="34" t="s">
        <v>1075</v>
      </c>
      <c r="K207" s="34" t="s">
        <v>1075</v>
      </c>
      <c r="L207" s="34" t="s">
        <v>1075</v>
      </c>
    </row>
    <row r="208" spans="1:12" ht="12.75" customHeight="1">
      <c r="A208" s="31"/>
      <c r="B208" s="32">
        <f>COUNTA(B207:B207)</f>
        <v>1</v>
      </c>
      <c r="C208" s="31"/>
      <c r="D208" s="32">
        <f>COUNTIF(D207:D207,"Yes")</f>
        <v>1</v>
      </c>
      <c r="E208" s="32"/>
      <c r="F208" s="32"/>
      <c r="G208" s="31"/>
      <c r="H208" s="45"/>
      <c r="I208" s="31"/>
      <c r="J208" s="31"/>
      <c r="K208" s="31"/>
      <c r="L208" s="31"/>
    </row>
    <row r="209" spans="1:12" ht="12.75" customHeight="1">
      <c r="A209" s="42"/>
      <c r="B209" s="42"/>
      <c r="C209" s="42"/>
      <c r="D209" s="42"/>
      <c r="E209" s="42"/>
      <c r="F209" s="42"/>
      <c r="G209" s="42"/>
      <c r="H209" s="46"/>
      <c r="I209" s="42"/>
      <c r="J209" s="42"/>
      <c r="K209" s="42"/>
      <c r="L209" s="42"/>
    </row>
    <row r="210" spans="1:12" ht="12.75" customHeight="1">
      <c r="A210" s="31" t="s">
        <v>202</v>
      </c>
      <c r="B210" s="31" t="s">
        <v>203</v>
      </c>
      <c r="C210" s="31" t="s">
        <v>204</v>
      </c>
      <c r="D210" s="31" t="s">
        <v>1075</v>
      </c>
      <c r="E210" s="31" t="s">
        <v>1108</v>
      </c>
      <c r="F210" s="31" t="s">
        <v>1111</v>
      </c>
      <c r="G210" s="31" t="s">
        <v>1085</v>
      </c>
      <c r="H210" s="31">
        <v>1</v>
      </c>
      <c r="I210" s="31" t="s">
        <v>1075</v>
      </c>
      <c r="J210" s="31" t="s">
        <v>1075</v>
      </c>
      <c r="K210" s="31" t="s">
        <v>1075</v>
      </c>
      <c r="L210" s="31" t="s">
        <v>1075</v>
      </c>
    </row>
    <row r="211" spans="1:12" ht="12.75" customHeight="1">
      <c r="A211" s="31" t="s">
        <v>202</v>
      </c>
      <c r="B211" s="31" t="s">
        <v>205</v>
      </c>
      <c r="C211" s="31" t="s">
        <v>206</v>
      </c>
      <c r="D211" s="31" t="s">
        <v>1075</v>
      </c>
      <c r="E211" s="31" t="s">
        <v>1108</v>
      </c>
      <c r="F211" s="31" t="s">
        <v>1111</v>
      </c>
      <c r="G211" s="31" t="s">
        <v>1076</v>
      </c>
      <c r="H211" s="31">
        <v>1</v>
      </c>
      <c r="I211" s="31" t="s">
        <v>1075</v>
      </c>
      <c r="J211" s="31" t="s">
        <v>1075</v>
      </c>
      <c r="K211" s="31" t="s">
        <v>1075</v>
      </c>
      <c r="L211" s="31" t="s">
        <v>1075</v>
      </c>
    </row>
    <row r="212" spans="1:12" ht="12.75" customHeight="1">
      <c r="A212" s="31" t="s">
        <v>202</v>
      </c>
      <c r="B212" s="31" t="s">
        <v>207</v>
      </c>
      <c r="C212" s="31" t="s">
        <v>208</v>
      </c>
      <c r="D212" s="31" t="s">
        <v>1075</v>
      </c>
      <c r="E212" s="31" t="s">
        <v>1108</v>
      </c>
      <c r="F212" s="31" t="s">
        <v>1111</v>
      </c>
      <c r="G212" s="31" t="s">
        <v>1076</v>
      </c>
      <c r="H212" s="31">
        <v>1</v>
      </c>
      <c r="I212" s="31" t="s">
        <v>1075</v>
      </c>
      <c r="J212" s="31" t="s">
        <v>1075</v>
      </c>
      <c r="K212" s="31" t="s">
        <v>1075</v>
      </c>
      <c r="L212" s="31" t="s">
        <v>1075</v>
      </c>
    </row>
    <row r="213" spans="1:12" ht="12.75" customHeight="1">
      <c r="A213" s="31" t="s">
        <v>202</v>
      </c>
      <c r="B213" s="31" t="s">
        <v>209</v>
      </c>
      <c r="C213" s="31" t="s">
        <v>210</v>
      </c>
      <c r="D213" s="31" t="s">
        <v>1075</v>
      </c>
      <c r="E213" s="31" t="s">
        <v>1108</v>
      </c>
      <c r="F213" s="31" t="s">
        <v>1111</v>
      </c>
      <c r="G213" s="31" t="s">
        <v>1076</v>
      </c>
      <c r="H213" s="31">
        <v>1</v>
      </c>
      <c r="I213" s="31" t="s">
        <v>1075</v>
      </c>
      <c r="J213" s="31" t="s">
        <v>1075</v>
      </c>
      <c r="K213" s="31" t="s">
        <v>1075</v>
      </c>
      <c r="L213" s="31" t="s">
        <v>1075</v>
      </c>
    </row>
    <row r="214" spans="1:12" ht="12.75" customHeight="1">
      <c r="A214" s="31" t="s">
        <v>202</v>
      </c>
      <c r="B214" s="31" t="s">
        <v>211</v>
      </c>
      <c r="C214" s="31" t="s">
        <v>212</v>
      </c>
      <c r="D214" s="31" t="s">
        <v>1075</v>
      </c>
      <c r="E214" s="31" t="s">
        <v>1108</v>
      </c>
      <c r="F214" s="31" t="s">
        <v>1111</v>
      </c>
      <c r="G214" s="31" t="s">
        <v>1076</v>
      </c>
      <c r="H214" s="31">
        <v>1</v>
      </c>
      <c r="I214" s="31" t="s">
        <v>1075</v>
      </c>
      <c r="J214" s="31" t="s">
        <v>1075</v>
      </c>
      <c r="K214" s="31" t="s">
        <v>1075</v>
      </c>
      <c r="L214" s="31" t="s">
        <v>1075</v>
      </c>
    </row>
    <row r="215" spans="1:12" ht="12.75" customHeight="1">
      <c r="A215" s="31" t="s">
        <v>202</v>
      </c>
      <c r="B215" s="31" t="s">
        <v>213</v>
      </c>
      <c r="C215" s="31" t="s">
        <v>214</v>
      </c>
      <c r="D215" s="31" t="s">
        <v>1075</v>
      </c>
      <c r="E215" s="31" t="s">
        <v>1108</v>
      </c>
      <c r="F215" s="31" t="s">
        <v>1111</v>
      </c>
      <c r="G215" s="31" t="s">
        <v>1076</v>
      </c>
      <c r="H215" s="31">
        <v>1</v>
      </c>
      <c r="I215" s="31" t="s">
        <v>1075</v>
      </c>
      <c r="J215" s="31" t="s">
        <v>1075</v>
      </c>
      <c r="K215" s="31" t="s">
        <v>1075</v>
      </c>
      <c r="L215" s="31" t="s">
        <v>1075</v>
      </c>
    </row>
    <row r="216" spans="1:12" ht="12.75" customHeight="1">
      <c r="A216" s="31" t="s">
        <v>202</v>
      </c>
      <c r="B216" s="31" t="s">
        <v>215</v>
      </c>
      <c r="C216" s="31" t="s">
        <v>216</v>
      </c>
      <c r="D216" s="31" t="s">
        <v>1075</v>
      </c>
      <c r="E216" s="31" t="s">
        <v>1108</v>
      </c>
      <c r="F216" s="31" t="s">
        <v>1111</v>
      </c>
      <c r="G216" s="31" t="s">
        <v>1076</v>
      </c>
      <c r="H216" s="31">
        <v>1</v>
      </c>
      <c r="I216" s="31" t="s">
        <v>1075</v>
      </c>
      <c r="J216" s="31" t="s">
        <v>1075</v>
      </c>
      <c r="K216" s="31" t="s">
        <v>1075</v>
      </c>
      <c r="L216" s="31" t="s">
        <v>1075</v>
      </c>
    </row>
    <row r="217" spans="1:12" ht="12.75" customHeight="1">
      <c r="A217" s="31" t="s">
        <v>202</v>
      </c>
      <c r="B217" s="31" t="s">
        <v>217</v>
      </c>
      <c r="C217" s="31" t="s">
        <v>218</v>
      </c>
      <c r="D217" s="31" t="s">
        <v>1075</v>
      </c>
      <c r="E217" s="31" t="s">
        <v>1108</v>
      </c>
      <c r="F217" s="31" t="s">
        <v>1111</v>
      </c>
      <c r="G217" s="31" t="s">
        <v>1076</v>
      </c>
      <c r="H217" s="31">
        <v>1</v>
      </c>
      <c r="I217" s="31" t="s">
        <v>1075</v>
      </c>
      <c r="J217" s="31" t="s">
        <v>1075</v>
      </c>
      <c r="K217" s="31" t="s">
        <v>1075</v>
      </c>
      <c r="L217" s="31" t="s">
        <v>1075</v>
      </c>
    </row>
    <row r="218" spans="1:12" ht="12.75" customHeight="1">
      <c r="A218" s="34" t="s">
        <v>202</v>
      </c>
      <c r="B218" s="34" t="s">
        <v>219</v>
      </c>
      <c r="C218" s="34" t="s">
        <v>220</v>
      </c>
      <c r="D218" s="34" t="s">
        <v>1075</v>
      </c>
      <c r="E218" s="34" t="s">
        <v>1108</v>
      </c>
      <c r="F218" s="34" t="s">
        <v>1111</v>
      </c>
      <c r="G218" s="34" t="s">
        <v>1076</v>
      </c>
      <c r="H218" s="34">
        <v>1</v>
      </c>
      <c r="I218" s="34" t="s">
        <v>1075</v>
      </c>
      <c r="J218" s="34" t="s">
        <v>1075</v>
      </c>
      <c r="K218" s="34" t="s">
        <v>1075</v>
      </c>
      <c r="L218" s="34" t="s">
        <v>1075</v>
      </c>
    </row>
    <row r="219" spans="1:12" ht="12.75" customHeight="1">
      <c r="A219" s="31"/>
      <c r="B219" s="32">
        <f>COUNTA(B210:B218)</f>
        <v>9</v>
      </c>
      <c r="C219" s="31"/>
      <c r="D219" s="32">
        <f>COUNTIF(D210:D218,"Yes")</f>
        <v>9</v>
      </c>
      <c r="E219" s="32"/>
      <c r="F219" s="32"/>
      <c r="G219" s="31"/>
      <c r="H219" s="45"/>
      <c r="I219" s="31"/>
      <c r="J219" s="31"/>
      <c r="K219" s="31"/>
      <c r="L219" s="31"/>
    </row>
    <row r="220" spans="1:12" ht="12.75" customHeight="1">
      <c r="A220" s="42"/>
      <c r="B220" s="42"/>
      <c r="C220" s="42"/>
      <c r="D220" s="42"/>
      <c r="E220" s="42"/>
      <c r="F220" s="42"/>
      <c r="G220" s="42"/>
      <c r="H220" s="46"/>
      <c r="I220" s="42"/>
      <c r="J220" s="42"/>
      <c r="K220" s="42"/>
      <c r="L220" s="42"/>
    </row>
    <row r="221" spans="1:12" ht="12.75" customHeight="1">
      <c r="A221" s="31" t="s">
        <v>221</v>
      </c>
      <c r="B221" s="31" t="s">
        <v>222</v>
      </c>
      <c r="C221" s="31" t="s">
        <v>223</v>
      </c>
      <c r="D221" s="31" t="s">
        <v>1075</v>
      </c>
      <c r="E221" s="31" t="s">
        <v>1143</v>
      </c>
      <c r="F221" s="31" t="s">
        <v>1101</v>
      </c>
      <c r="G221" s="31" t="s">
        <v>1076</v>
      </c>
      <c r="H221" s="31">
        <v>1</v>
      </c>
      <c r="I221" s="31" t="s">
        <v>1075</v>
      </c>
      <c r="J221" s="31" t="s">
        <v>1075</v>
      </c>
      <c r="K221" s="31" t="s">
        <v>1075</v>
      </c>
      <c r="L221" s="31" t="s">
        <v>1075</v>
      </c>
    </row>
    <row r="222" spans="1:12" ht="12.75" customHeight="1">
      <c r="A222" s="31" t="s">
        <v>221</v>
      </c>
      <c r="B222" s="31" t="s">
        <v>224</v>
      </c>
      <c r="C222" s="31" t="s">
        <v>225</v>
      </c>
      <c r="D222" s="31" t="s">
        <v>1075</v>
      </c>
      <c r="E222" s="31" t="s">
        <v>1143</v>
      </c>
      <c r="F222" s="31" t="s">
        <v>1111</v>
      </c>
      <c r="G222" s="31" t="s">
        <v>1076</v>
      </c>
      <c r="H222" s="31">
        <v>1</v>
      </c>
      <c r="I222" s="31" t="s">
        <v>1075</v>
      </c>
      <c r="J222" s="31" t="s">
        <v>1075</v>
      </c>
      <c r="K222" s="31" t="s">
        <v>1075</v>
      </c>
      <c r="L222" s="31" t="s">
        <v>1075</v>
      </c>
    </row>
    <row r="223" spans="1:12" ht="12.75" customHeight="1">
      <c r="A223" s="31" t="s">
        <v>221</v>
      </c>
      <c r="B223" s="31" t="s">
        <v>226</v>
      </c>
      <c r="C223" s="31" t="s">
        <v>227</v>
      </c>
      <c r="D223" s="31" t="s">
        <v>1075</v>
      </c>
      <c r="E223" s="31" t="s">
        <v>1143</v>
      </c>
      <c r="F223" s="31" t="s">
        <v>1101</v>
      </c>
      <c r="G223" s="31" t="s">
        <v>1076</v>
      </c>
      <c r="H223" s="31">
        <v>1</v>
      </c>
      <c r="I223" s="31" t="s">
        <v>1075</v>
      </c>
      <c r="J223" s="31" t="s">
        <v>1075</v>
      </c>
      <c r="K223" s="31" t="s">
        <v>1075</v>
      </c>
      <c r="L223" s="31" t="s">
        <v>1075</v>
      </c>
    </row>
    <row r="224" spans="1:12" ht="12.75" customHeight="1">
      <c r="A224" s="31" t="s">
        <v>221</v>
      </c>
      <c r="B224" s="31" t="s">
        <v>228</v>
      </c>
      <c r="C224" s="31" t="s">
        <v>229</v>
      </c>
      <c r="D224" s="31" t="s">
        <v>1075</v>
      </c>
      <c r="E224" s="31" t="s">
        <v>1143</v>
      </c>
      <c r="F224" s="31" t="s">
        <v>1101</v>
      </c>
      <c r="G224" s="31" t="s">
        <v>1076</v>
      </c>
      <c r="H224" s="31">
        <v>1</v>
      </c>
      <c r="I224" s="31" t="s">
        <v>1075</v>
      </c>
      <c r="J224" s="31" t="s">
        <v>1075</v>
      </c>
      <c r="K224" s="31" t="s">
        <v>1075</v>
      </c>
      <c r="L224" s="31" t="s">
        <v>1075</v>
      </c>
    </row>
    <row r="225" spans="1:12" ht="12.75" customHeight="1">
      <c r="A225" s="31" t="s">
        <v>221</v>
      </c>
      <c r="B225" s="31" t="s">
        <v>230</v>
      </c>
      <c r="C225" s="31" t="s">
        <v>231</v>
      </c>
      <c r="D225" s="31" t="s">
        <v>1075</v>
      </c>
      <c r="E225" s="31" t="s">
        <v>1143</v>
      </c>
      <c r="F225" s="31" t="s">
        <v>1101</v>
      </c>
      <c r="G225" s="31" t="s">
        <v>1076</v>
      </c>
      <c r="H225" s="31">
        <v>1</v>
      </c>
      <c r="I225" s="31" t="s">
        <v>1075</v>
      </c>
      <c r="J225" s="31" t="s">
        <v>1075</v>
      </c>
      <c r="K225" s="31" t="s">
        <v>1075</v>
      </c>
      <c r="L225" s="31" t="s">
        <v>1075</v>
      </c>
    </row>
    <row r="226" spans="1:12" ht="12.75" customHeight="1">
      <c r="A226" s="31" t="s">
        <v>221</v>
      </c>
      <c r="B226" s="31" t="s">
        <v>232</v>
      </c>
      <c r="C226" s="31" t="s">
        <v>233</v>
      </c>
      <c r="D226" s="31" t="s">
        <v>1075</v>
      </c>
      <c r="E226" s="31" t="s">
        <v>1143</v>
      </c>
      <c r="F226" s="31" t="s">
        <v>1101</v>
      </c>
      <c r="G226" s="31" t="s">
        <v>1076</v>
      </c>
      <c r="H226" s="31">
        <v>1</v>
      </c>
      <c r="I226" s="31" t="s">
        <v>1075</v>
      </c>
      <c r="J226" s="31" t="s">
        <v>1075</v>
      </c>
      <c r="K226" s="31" t="s">
        <v>1075</v>
      </c>
      <c r="L226" s="31" t="s">
        <v>1075</v>
      </c>
    </row>
    <row r="227" spans="1:12" ht="12.75" customHeight="1">
      <c r="A227" s="31" t="s">
        <v>221</v>
      </c>
      <c r="B227" s="31" t="s">
        <v>234</v>
      </c>
      <c r="C227" s="31" t="s">
        <v>235</v>
      </c>
      <c r="D227" s="31" t="s">
        <v>1075</v>
      </c>
      <c r="E227" s="31" t="s">
        <v>1143</v>
      </c>
      <c r="F227" s="31" t="s">
        <v>1101</v>
      </c>
      <c r="G227" s="31" t="s">
        <v>1076</v>
      </c>
      <c r="H227" s="31">
        <v>1</v>
      </c>
      <c r="I227" s="31" t="s">
        <v>1075</v>
      </c>
      <c r="J227" s="31" t="s">
        <v>1075</v>
      </c>
      <c r="K227" s="31" t="s">
        <v>1075</v>
      </c>
      <c r="L227" s="31" t="s">
        <v>1075</v>
      </c>
    </row>
    <row r="228" spans="1:12" ht="12.75" customHeight="1">
      <c r="A228" s="31" t="s">
        <v>221</v>
      </c>
      <c r="B228" s="31" t="s">
        <v>236</v>
      </c>
      <c r="C228" s="31" t="s">
        <v>237</v>
      </c>
      <c r="D228" s="31" t="s">
        <v>1075</v>
      </c>
      <c r="E228" s="31" t="s">
        <v>1143</v>
      </c>
      <c r="F228" s="31" t="s">
        <v>1101</v>
      </c>
      <c r="G228" s="31" t="s">
        <v>1076</v>
      </c>
      <c r="H228" s="31">
        <v>1</v>
      </c>
      <c r="I228" s="31" t="s">
        <v>1075</v>
      </c>
      <c r="J228" s="31" t="s">
        <v>1075</v>
      </c>
      <c r="K228" s="31" t="s">
        <v>1075</v>
      </c>
      <c r="L228" s="31" t="s">
        <v>1075</v>
      </c>
    </row>
    <row r="229" spans="1:12" ht="12.75" customHeight="1">
      <c r="A229" s="31" t="s">
        <v>221</v>
      </c>
      <c r="B229" s="31" t="s">
        <v>238</v>
      </c>
      <c r="C229" s="31" t="s">
        <v>239</v>
      </c>
      <c r="D229" s="31" t="s">
        <v>1075</v>
      </c>
      <c r="E229" s="31" t="s">
        <v>1143</v>
      </c>
      <c r="F229" s="31" t="s">
        <v>1101</v>
      </c>
      <c r="G229" s="31" t="s">
        <v>1076</v>
      </c>
      <c r="H229" s="31">
        <v>1</v>
      </c>
      <c r="I229" s="31" t="s">
        <v>1075</v>
      </c>
      <c r="J229" s="31" t="s">
        <v>1075</v>
      </c>
      <c r="K229" s="31" t="s">
        <v>1075</v>
      </c>
      <c r="L229" s="31" t="s">
        <v>1075</v>
      </c>
    </row>
    <row r="230" spans="1:12" ht="12.75" customHeight="1">
      <c r="A230" s="31" t="s">
        <v>221</v>
      </c>
      <c r="B230" s="31" t="s">
        <v>240</v>
      </c>
      <c r="C230" s="31" t="s">
        <v>241</v>
      </c>
      <c r="D230" s="31" t="s">
        <v>1075</v>
      </c>
      <c r="E230" s="31" t="s">
        <v>1143</v>
      </c>
      <c r="F230" s="31" t="s">
        <v>1101</v>
      </c>
      <c r="G230" s="31" t="s">
        <v>1076</v>
      </c>
      <c r="H230" s="31">
        <v>1</v>
      </c>
      <c r="I230" s="31" t="s">
        <v>1075</v>
      </c>
      <c r="J230" s="31" t="s">
        <v>1075</v>
      </c>
      <c r="K230" s="31" t="s">
        <v>1075</v>
      </c>
      <c r="L230" s="31" t="s">
        <v>1075</v>
      </c>
    </row>
    <row r="231" spans="1:12" ht="12.75" customHeight="1">
      <c r="A231" s="31" t="s">
        <v>221</v>
      </c>
      <c r="B231" s="31" t="s">
        <v>242</v>
      </c>
      <c r="C231" s="31" t="s">
        <v>243</v>
      </c>
      <c r="D231" s="31" t="s">
        <v>1075</v>
      </c>
      <c r="E231" s="31" t="s">
        <v>1143</v>
      </c>
      <c r="F231" s="31" t="s">
        <v>1101</v>
      </c>
      <c r="G231" s="31" t="s">
        <v>1076</v>
      </c>
      <c r="H231" s="31">
        <v>1</v>
      </c>
      <c r="I231" s="31" t="s">
        <v>1075</v>
      </c>
      <c r="J231" s="31" t="s">
        <v>1075</v>
      </c>
      <c r="K231" s="31" t="s">
        <v>1075</v>
      </c>
      <c r="L231" s="31" t="s">
        <v>1075</v>
      </c>
    </row>
    <row r="232" spans="1:12" ht="12.75" customHeight="1">
      <c r="A232" s="31" t="s">
        <v>221</v>
      </c>
      <c r="B232" s="31" t="s">
        <v>244</v>
      </c>
      <c r="C232" s="31" t="s">
        <v>245</v>
      </c>
      <c r="D232" s="31" t="s">
        <v>1075</v>
      </c>
      <c r="E232" s="31" t="s">
        <v>1143</v>
      </c>
      <c r="F232" s="31" t="s">
        <v>1101</v>
      </c>
      <c r="G232" s="31" t="s">
        <v>1076</v>
      </c>
      <c r="H232" s="31">
        <v>1</v>
      </c>
      <c r="I232" s="31" t="s">
        <v>1075</v>
      </c>
      <c r="J232" s="31" t="s">
        <v>1075</v>
      </c>
      <c r="K232" s="31" t="s">
        <v>1075</v>
      </c>
      <c r="L232" s="31" t="s">
        <v>1075</v>
      </c>
    </row>
    <row r="233" spans="1:12" ht="12.75" customHeight="1">
      <c r="A233" s="31" t="s">
        <v>221</v>
      </c>
      <c r="B233" s="31" t="s">
        <v>246</v>
      </c>
      <c r="C233" s="31" t="s">
        <v>247</v>
      </c>
      <c r="D233" s="31" t="s">
        <v>1075</v>
      </c>
      <c r="E233" s="31" t="s">
        <v>1143</v>
      </c>
      <c r="F233" s="31" t="s">
        <v>1101</v>
      </c>
      <c r="G233" s="31" t="s">
        <v>1076</v>
      </c>
      <c r="H233" s="31">
        <v>1</v>
      </c>
      <c r="I233" s="31" t="s">
        <v>1075</v>
      </c>
      <c r="J233" s="31" t="s">
        <v>1075</v>
      </c>
      <c r="K233" s="31" t="s">
        <v>1075</v>
      </c>
      <c r="L233" s="31" t="s">
        <v>1075</v>
      </c>
    </row>
    <row r="234" spans="1:12" ht="12.75" customHeight="1">
      <c r="A234" s="31" t="s">
        <v>221</v>
      </c>
      <c r="B234" s="31" t="s">
        <v>248</v>
      </c>
      <c r="C234" s="31" t="s">
        <v>249</v>
      </c>
      <c r="D234" s="31" t="s">
        <v>1075</v>
      </c>
      <c r="E234" s="31" t="s">
        <v>1143</v>
      </c>
      <c r="F234" s="31" t="s">
        <v>1101</v>
      </c>
      <c r="G234" s="31" t="s">
        <v>1076</v>
      </c>
      <c r="H234" s="31">
        <v>1</v>
      </c>
      <c r="I234" s="31" t="s">
        <v>1075</v>
      </c>
      <c r="J234" s="31" t="s">
        <v>1075</v>
      </c>
      <c r="K234" s="31" t="s">
        <v>1075</v>
      </c>
      <c r="L234" s="31" t="s">
        <v>1075</v>
      </c>
    </row>
    <row r="235" spans="1:12" ht="12.75" customHeight="1">
      <c r="A235" s="31" t="s">
        <v>221</v>
      </c>
      <c r="B235" s="31" t="s">
        <v>250</v>
      </c>
      <c r="C235" s="31" t="s">
        <v>251</v>
      </c>
      <c r="D235" s="31" t="s">
        <v>1075</v>
      </c>
      <c r="E235" s="31" t="s">
        <v>1143</v>
      </c>
      <c r="F235" s="31" t="s">
        <v>1101</v>
      </c>
      <c r="G235" s="31" t="s">
        <v>1076</v>
      </c>
      <c r="H235" s="31">
        <v>1</v>
      </c>
      <c r="I235" s="31" t="s">
        <v>1075</v>
      </c>
      <c r="J235" s="31" t="s">
        <v>1075</v>
      </c>
      <c r="K235" s="31" t="s">
        <v>1075</v>
      </c>
      <c r="L235" s="31" t="s">
        <v>1075</v>
      </c>
    </row>
    <row r="236" spans="1:12" ht="12.75" customHeight="1">
      <c r="A236" s="34" t="s">
        <v>221</v>
      </c>
      <c r="B236" s="34" t="s">
        <v>252</v>
      </c>
      <c r="C236" s="34" t="s">
        <v>253</v>
      </c>
      <c r="D236" s="34" t="s">
        <v>1075</v>
      </c>
      <c r="E236" s="34" t="s">
        <v>1143</v>
      </c>
      <c r="F236" s="34" t="s">
        <v>1101</v>
      </c>
      <c r="G236" s="34" t="s">
        <v>1076</v>
      </c>
      <c r="H236" s="34">
        <v>1</v>
      </c>
      <c r="I236" s="34" t="s">
        <v>1075</v>
      </c>
      <c r="J236" s="34" t="s">
        <v>1075</v>
      </c>
      <c r="K236" s="34" t="s">
        <v>1075</v>
      </c>
      <c r="L236" s="34" t="s">
        <v>1075</v>
      </c>
    </row>
    <row r="237" spans="1:12" ht="12.75" customHeight="1">
      <c r="A237" s="31"/>
      <c r="B237" s="32">
        <f>COUNTA(B221:B236)</f>
        <v>16</v>
      </c>
      <c r="C237" s="31"/>
      <c r="D237" s="32">
        <f>COUNTIF(D221:D236,"Yes")</f>
        <v>16</v>
      </c>
      <c r="E237" s="32"/>
      <c r="F237" s="32"/>
      <c r="G237" s="31"/>
      <c r="H237" s="45"/>
      <c r="I237" s="31"/>
      <c r="J237" s="31"/>
      <c r="K237" s="31"/>
      <c r="L237" s="31"/>
    </row>
    <row r="238" spans="1:12" ht="12.75" customHeight="1">
      <c r="A238" s="42"/>
      <c r="B238" s="42"/>
      <c r="C238" s="42"/>
      <c r="D238" s="42"/>
      <c r="E238" s="42"/>
      <c r="F238" s="42"/>
      <c r="G238" s="42"/>
      <c r="H238" s="46"/>
      <c r="I238" s="42"/>
      <c r="J238" s="42"/>
      <c r="K238" s="42"/>
      <c r="L238" s="42"/>
    </row>
    <row r="239" spans="1:12" ht="12.75" customHeight="1">
      <c r="A239" s="31" t="s">
        <v>254</v>
      </c>
      <c r="B239" s="31" t="s">
        <v>255</v>
      </c>
      <c r="C239" s="31" t="s">
        <v>256</v>
      </c>
      <c r="D239" s="31" t="s">
        <v>1075</v>
      </c>
      <c r="E239" s="31" t="s">
        <v>1108</v>
      </c>
      <c r="F239" s="31" t="s">
        <v>1101</v>
      </c>
      <c r="G239" s="31" t="s">
        <v>1076</v>
      </c>
      <c r="H239" s="31">
        <v>1</v>
      </c>
      <c r="I239" s="31" t="s">
        <v>1075</v>
      </c>
      <c r="J239" s="31" t="s">
        <v>1075</v>
      </c>
      <c r="K239" s="31" t="s">
        <v>1075</v>
      </c>
      <c r="L239" s="31" t="s">
        <v>1075</v>
      </c>
    </row>
    <row r="240" spans="1:12" ht="12.75" customHeight="1">
      <c r="A240" s="31" t="s">
        <v>254</v>
      </c>
      <c r="B240" s="31" t="s">
        <v>257</v>
      </c>
      <c r="C240" s="31" t="s">
        <v>258</v>
      </c>
      <c r="D240" s="31" t="s">
        <v>1075</v>
      </c>
      <c r="E240" s="31" t="s">
        <v>1108</v>
      </c>
      <c r="F240" s="31" t="s">
        <v>1101</v>
      </c>
      <c r="G240" s="31" t="s">
        <v>1076</v>
      </c>
      <c r="H240" s="31">
        <v>1</v>
      </c>
      <c r="I240" s="31" t="s">
        <v>1075</v>
      </c>
      <c r="J240" s="31" t="s">
        <v>1075</v>
      </c>
      <c r="K240" s="31" t="s">
        <v>1075</v>
      </c>
      <c r="L240" s="31" t="s">
        <v>1075</v>
      </c>
    </row>
    <row r="241" spans="1:12" ht="12.75" customHeight="1">
      <c r="A241" s="31" t="s">
        <v>254</v>
      </c>
      <c r="B241" s="31" t="s">
        <v>259</v>
      </c>
      <c r="C241" s="31" t="s">
        <v>260</v>
      </c>
      <c r="D241" s="31" t="s">
        <v>1075</v>
      </c>
      <c r="E241" s="31" t="s">
        <v>1108</v>
      </c>
      <c r="F241" s="31" t="s">
        <v>1101</v>
      </c>
      <c r="G241" s="31" t="s">
        <v>1076</v>
      </c>
      <c r="H241" s="31">
        <v>1</v>
      </c>
      <c r="I241" s="31" t="s">
        <v>1075</v>
      </c>
      <c r="J241" s="31" t="s">
        <v>1075</v>
      </c>
      <c r="K241" s="31" t="s">
        <v>1075</v>
      </c>
      <c r="L241" s="31" t="s">
        <v>1075</v>
      </c>
    </row>
    <row r="242" spans="1:12" ht="12.75" customHeight="1">
      <c r="A242" s="31" t="s">
        <v>254</v>
      </c>
      <c r="B242" s="31" t="s">
        <v>261</v>
      </c>
      <c r="C242" s="31" t="s">
        <v>262</v>
      </c>
      <c r="D242" s="31" t="s">
        <v>1075</v>
      </c>
      <c r="E242" s="31" t="s">
        <v>1108</v>
      </c>
      <c r="F242" s="31" t="s">
        <v>1101</v>
      </c>
      <c r="G242" s="31" t="s">
        <v>1076</v>
      </c>
      <c r="H242" s="31">
        <v>1</v>
      </c>
      <c r="I242" s="31" t="s">
        <v>1075</v>
      </c>
      <c r="J242" s="31" t="s">
        <v>1075</v>
      </c>
      <c r="K242" s="31" t="s">
        <v>1075</v>
      </c>
      <c r="L242" s="31" t="s">
        <v>1075</v>
      </c>
    </row>
    <row r="243" spans="1:12" ht="12.75" customHeight="1">
      <c r="A243" s="31" t="s">
        <v>254</v>
      </c>
      <c r="B243" s="31" t="s">
        <v>263</v>
      </c>
      <c r="C243" s="31" t="s">
        <v>264</v>
      </c>
      <c r="D243" s="31" t="s">
        <v>1075</v>
      </c>
      <c r="E243" s="31" t="s">
        <v>1108</v>
      </c>
      <c r="F243" s="31" t="s">
        <v>1111</v>
      </c>
      <c r="G243" s="31" t="s">
        <v>1076</v>
      </c>
      <c r="H243" s="31">
        <v>1</v>
      </c>
      <c r="I243" s="31" t="s">
        <v>1075</v>
      </c>
      <c r="J243" s="31" t="s">
        <v>1075</v>
      </c>
      <c r="K243" s="31" t="s">
        <v>1075</v>
      </c>
      <c r="L243" s="31" t="s">
        <v>1075</v>
      </c>
    </row>
    <row r="244" spans="1:12" ht="12.75" customHeight="1">
      <c r="A244" s="31" t="s">
        <v>254</v>
      </c>
      <c r="B244" s="31" t="s">
        <v>265</v>
      </c>
      <c r="C244" s="31" t="s">
        <v>266</v>
      </c>
      <c r="D244" s="31" t="s">
        <v>1075</v>
      </c>
      <c r="E244" s="31" t="s">
        <v>1108</v>
      </c>
      <c r="F244" s="31" t="s">
        <v>1101</v>
      </c>
      <c r="G244" s="31" t="s">
        <v>1076</v>
      </c>
      <c r="H244" s="31">
        <v>1</v>
      </c>
      <c r="I244" s="31" t="s">
        <v>1075</v>
      </c>
      <c r="J244" s="31" t="s">
        <v>1075</v>
      </c>
      <c r="K244" s="31" t="s">
        <v>1075</v>
      </c>
      <c r="L244" s="31" t="s">
        <v>1075</v>
      </c>
    </row>
    <row r="245" spans="1:12" ht="12.75" customHeight="1">
      <c r="A245" s="31" t="s">
        <v>254</v>
      </c>
      <c r="B245" s="31" t="s">
        <v>267</v>
      </c>
      <c r="C245" s="31" t="s">
        <v>268</v>
      </c>
      <c r="D245" s="31" t="s">
        <v>1075</v>
      </c>
      <c r="E245" s="31" t="s">
        <v>1108</v>
      </c>
      <c r="F245" s="31" t="s">
        <v>1101</v>
      </c>
      <c r="G245" s="31" t="s">
        <v>1085</v>
      </c>
      <c r="H245" s="31">
        <v>1</v>
      </c>
      <c r="I245" s="31" t="s">
        <v>1075</v>
      </c>
      <c r="J245" s="31" t="s">
        <v>1075</v>
      </c>
      <c r="K245" s="31" t="s">
        <v>1075</v>
      </c>
      <c r="L245" s="31" t="s">
        <v>1075</v>
      </c>
    </row>
    <row r="246" spans="1:12" ht="12.75" customHeight="1">
      <c r="A246" s="31" t="s">
        <v>254</v>
      </c>
      <c r="B246" s="31" t="s">
        <v>269</v>
      </c>
      <c r="C246" s="31" t="s">
        <v>270</v>
      </c>
      <c r="D246" s="31" t="s">
        <v>1075</v>
      </c>
      <c r="E246" s="31" t="s">
        <v>1108</v>
      </c>
      <c r="F246" s="31" t="s">
        <v>1101</v>
      </c>
      <c r="G246" s="31" t="s">
        <v>1076</v>
      </c>
      <c r="H246" s="31">
        <v>1</v>
      </c>
      <c r="I246" s="31" t="s">
        <v>1075</v>
      </c>
      <c r="J246" s="31" t="s">
        <v>1075</v>
      </c>
      <c r="K246" s="31" t="s">
        <v>1075</v>
      </c>
      <c r="L246" s="31" t="s">
        <v>1075</v>
      </c>
    </row>
    <row r="247" spans="1:12" ht="12.75" customHeight="1">
      <c r="A247" s="31" t="s">
        <v>254</v>
      </c>
      <c r="B247" s="31" t="s">
        <v>271</v>
      </c>
      <c r="C247" s="31" t="s">
        <v>272</v>
      </c>
      <c r="D247" s="31" t="s">
        <v>1075</v>
      </c>
      <c r="E247" s="31" t="s">
        <v>1108</v>
      </c>
      <c r="F247" s="31" t="s">
        <v>1101</v>
      </c>
      <c r="G247" s="31" t="s">
        <v>1076</v>
      </c>
      <c r="H247" s="31">
        <v>1</v>
      </c>
      <c r="I247" s="31" t="s">
        <v>1075</v>
      </c>
      <c r="J247" s="31" t="s">
        <v>1075</v>
      </c>
      <c r="K247" s="31" t="s">
        <v>1075</v>
      </c>
      <c r="L247" s="31" t="s">
        <v>1075</v>
      </c>
    </row>
    <row r="248" spans="1:12" ht="12.75" customHeight="1">
      <c r="A248" s="31" t="s">
        <v>254</v>
      </c>
      <c r="B248" s="31" t="s">
        <v>273</v>
      </c>
      <c r="C248" s="31" t="s">
        <v>274</v>
      </c>
      <c r="D248" s="31" t="s">
        <v>1075</v>
      </c>
      <c r="E248" s="31" t="s">
        <v>1108</v>
      </c>
      <c r="F248" s="31" t="s">
        <v>1101</v>
      </c>
      <c r="G248" s="31" t="s">
        <v>1076</v>
      </c>
      <c r="H248" s="31">
        <v>1</v>
      </c>
      <c r="I248" s="31" t="s">
        <v>1075</v>
      </c>
      <c r="J248" s="31" t="s">
        <v>1075</v>
      </c>
      <c r="K248" s="31" t="s">
        <v>1075</v>
      </c>
      <c r="L248" s="31" t="s">
        <v>1075</v>
      </c>
    </row>
    <row r="249" spans="1:12" ht="12.75" customHeight="1">
      <c r="A249" s="31" t="s">
        <v>254</v>
      </c>
      <c r="B249" s="31" t="s">
        <v>275</v>
      </c>
      <c r="C249" s="31" t="s">
        <v>276</v>
      </c>
      <c r="D249" s="31" t="s">
        <v>1075</v>
      </c>
      <c r="E249" s="31" t="s">
        <v>1108</v>
      </c>
      <c r="F249" s="31" t="s">
        <v>1101</v>
      </c>
      <c r="G249" s="31" t="s">
        <v>1076</v>
      </c>
      <c r="H249" s="31">
        <v>1</v>
      </c>
      <c r="I249" s="31" t="s">
        <v>1075</v>
      </c>
      <c r="J249" s="31" t="s">
        <v>1075</v>
      </c>
      <c r="K249" s="31" t="s">
        <v>1075</v>
      </c>
      <c r="L249" s="31" t="s">
        <v>1075</v>
      </c>
    </row>
    <row r="250" spans="1:12" ht="12.75" customHeight="1">
      <c r="A250" s="31" t="s">
        <v>254</v>
      </c>
      <c r="B250" s="31" t="s">
        <v>277</v>
      </c>
      <c r="C250" s="31" t="s">
        <v>278</v>
      </c>
      <c r="D250" s="31" t="s">
        <v>1075</v>
      </c>
      <c r="E250" s="31" t="s">
        <v>1108</v>
      </c>
      <c r="F250" s="31" t="s">
        <v>1101</v>
      </c>
      <c r="G250" s="31" t="s">
        <v>1076</v>
      </c>
      <c r="H250" s="31">
        <v>1</v>
      </c>
      <c r="I250" s="31" t="s">
        <v>1075</v>
      </c>
      <c r="J250" s="31" t="s">
        <v>1075</v>
      </c>
      <c r="K250" s="31" t="s">
        <v>1075</v>
      </c>
      <c r="L250" s="31" t="s">
        <v>1075</v>
      </c>
    </row>
    <row r="251" spans="1:12" ht="12.75" customHeight="1">
      <c r="A251" s="31" t="s">
        <v>254</v>
      </c>
      <c r="B251" s="31" t="s">
        <v>279</v>
      </c>
      <c r="C251" s="31" t="s">
        <v>280</v>
      </c>
      <c r="D251" s="31" t="s">
        <v>1075</v>
      </c>
      <c r="E251" s="31" t="s">
        <v>1108</v>
      </c>
      <c r="F251" s="31" t="s">
        <v>1101</v>
      </c>
      <c r="G251" s="31" t="s">
        <v>1076</v>
      </c>
      <c r="H251" s="31">
        <v>1</v>
      </c>
      <c r="I251" s="31" t="s">
        <v>1075</v>
      </c>
      <c r="J251" s="31" t="s">
        <v>1075</v>
      </c>
      <c r="K251" s="31" t="s">
        <v>1075</v>
      </c>
      <c r="L251" s="31" t="s">
        <v>1075</v>
      </c>
    </row>
    <row r="252" spans="1:12" ht="12.75" customHeight="1">
      <c r="A252" s="31" t="s">
        <v>254</v>
      </c>
      <c r="B252" s="31" t="s">
        <v>281</v>
      </c>
      <c r="C252" s="31" t="s">
        <v>282</v>
      </c>
      <c r="D252" s="31" t="s">
        <v>1075</v>
      </c>
      <c r="E252" s="31" t="s">
        <v>1108</v>
      </c>
      <c r="F252" s="31" t="s">
        <v>1101</v>
      </c>
      <c r="G252" s="31" t="s">
        <v>1076</v>
      </c>
      <c r="H252" s="31">
        <v>1</v>
      </c>
      <c r="I252" s="31" t="s">
        <v>1075</v>
      </c>
      <c r="J252" s="31" t="s">
        <v>1075</v>
      </c>
      <c r="K252" s="31" t="s">
        <v>1075</v>
      </c>
      <c r="L252" s="31" t="s">
        <v>1075</v>
      </c>
    </row>
    <row r="253" spans="1:12" ht="12.75" customHeight="1">
      <c r="A253" s="31" t="s">
        <v>254</v>
      </c>
      <c r="B253" s="31" t="s">
        <v>283</v>
      </c>
      <c r="C253" s="31" t="s">
        <v>284</v>
      </c>
      <c r="D253" s="31" t="s">
        <v>1075</v>
      </c>
      <c r="E253" s="31" t="s">
        <v>1108</v>
      </c>
      <c r="F253" s="31" t="s">
        <v>1101</v>
      </c>
      <c r="G253" s="31" t="s">
        <v>1076</v>
      </c>
      <c r="H253" s="31">
        <v>1</v>
      </c>
      <c r="I253" s="31" t="s">
        <v>1075</v>
      </c>
      <c r="J253" s="31" t="s">
        <v>1075</v>
      </c>
      <c r="K253" s="31" t="s">
        <v>1075</v>
      </c>
      <c r="L253" s="31" t="s">
        <v>1075</v>
      </c>
    </row>
    <row r="254" spans="1:12" ht="12.75" customHeight="1">
      <c r="A254" s="31" t="s">
        <v>254</v>
      </c>
      <c r="B254" s="31" t="s">
        <v>285</v>
      </c>
      <c r="C254" s="31" t="s">
        <v>286</v>
      </c>
      <c r="D254" s="31" t="s">
        <v>1075</v>
      </c>
      <c r="E254" s="31" t="s">
        <v>1108</v>
      </c>
      <c r="F254" s="31" t="s">
        <v>1101</v>
      </c>
      <c r="G254" s="31" t="s">
        <v>1085</v>
      </c>
      <c r="H254" s="31">
        <v>1</v>
      </c>
      <c r="I254" s="31" t="s">
        <v>1075</v>
      </c>
      <c r="J254" s="31" t="s">
        <v>1075</v>
      </c>
      <c r="K254" s="31" t="s">
        <v>1075</v>
      </c>
      <c r="L254" s="31" t="s">
        <v>1075</v>
      </c>
    </row>
    <row r="255" spans="1:12" ht="12.75" customHeight="1">
      <c r="A255" s="31" t="s">
        <v>254</v>
      </c>
      <c r="B255" s="31" t="s">
        <v>287</v>
      </c>
      <c r="C255" s="31" t="s">
        <v>288</v>
      </c>
      <c r="D255" s="31" t="s">
        <v>1075</v>
      </c>
      <c r="E255" s="31" t="s">
        <v>1108</v>
      </c>
      <c r="F255" s="31" t="s">
        <v>1101</v>
      </c>
      <c r="G255" s="31" t="s">
        <v>1085</v>
      </c>
      <c r="H255" s="31">
        <v>1</v>
      </c>
      <c r="I255" s="31" t="s">
        <v>1075</v>
      </c>
      <c r="J255" s="31" t="s">
        <v>1075</v>
      </c>
      <c r="K255" s="31" t="s">
        <v>1075</v>
      </c>
      <c r="L255" s="31" t="s">
        <v>1075</v>
      </c>
    </row>
    <row r="256" spans="1:12" ht="12.75" customHeight="1">
      <c r="A256" s="31" t="s">
        <v>254</v>
      </c>
      <c r="B256" s="31" t="s">
        <v>289</v>
      </c>
      <c r="C256" s="31" t="s">
        <v>290</v>
      </c>
      <c r="D256" s="31" t="s">
        <v>1075</v>
      </c>
      <c r="E256" s="31" t="s">
        <v>1108</v>
      </c>
      <c r="F256" s="31" t="s">
        <v>1101</v>
      </c>
      <c r="G256" s="31" t="s">
        <v>1076</v>
      </c>
      <c r="H256" s="31">
        <v>1</v>
      </c>
      <c r="I256" s="31" t="s">
        <v>1075</v>
      </c>
      <c r="J256" s="31" t="s">
        <v>1075</v>
      </c>
      <c r="K256" s="31" t="s">
        <v>1075</v>
      </c>
      <c r="L256" s="31" t="s">
        <v>1075</v>
      </c>
    </row>
    <row r="257" spans="1:12" ht="12.75" customHeight="1">
      <c r="A257" s="34" t="s">
        <v>254</v>
      </c>
      <c r="B257" s="34" t="s">
        <v>291</v>
      </c>
      <c r="C257" s="34" t="s">
        <v>292</v>
      </c>
      <c r="D257" s="34" t="s">
        <v>1075</v>
      </c>
      <c r="E257" s="34" t="s">
        <v>1108</v>
      </c>
      <c r="F257" s="34" t="s">
        <v>1101</v>
      </c>
      <c r="G257" s="34" t="s">
        <v>1076</v>
      </c>
      <c r="H257" s="34">
        <v>1</v>
      </c>
      <c r="I257" s="34" t="s">
        <v>1075</v>
      </c>
      <c r="J257" s="34" t="s">
        <v>1075</v>
      </c>
      <c r="K257" s="34" t="s">
        <v>1075</v>
      </c>
      <c r="L257" s="34" t="s">
        <v>1075</v>
      </c>
    </row>
    <row r="258" spans="1:12" ht="12.75" customHeight="1">
      <c r="A258" s="31"/>
      <c r="B258" s="32">
        <f>COUNTA(B239:B257)</f>
        <v>19</v>
      </c>
      <c r="C258" s="31"/>
      <c r="D258" s="32">
        <f>COUNTIF(D239:D257,"Yes")</f>
        <v>19</v>
      </c>
      <c r="E258" s="32"/>
      <c r="F258" s="32"/>
      <c r="G258" s="31"/>
      <c r="H258" s="45"/>
      <c r="I258" s="31"/>
      <c r="J258" s="31"/>
      <c r="K258" s="31"/>
      <c r="L258" s="31"/>
    </row>
    <row r="259" ht="12.75" customHeight="1"/>
    <row r="260" spans="1:12" ht="12.75" customHeight="1">
      <c r="A260" s="31" t="s">
        <v>293</v>
      </c>
      <c r="B260" s="31" t="s">
        <v>294</v>
      </c>
      <c r="C260" s="31" t="s">
        <v>295</v>
      </c>
      <c r="D260" s="31" t="s">
        <v>1075</v>
      </c>
      <c r="E260" s="31" t="s">
        <v>1108</v>
      </c>
      <c r="F260" s="31" t="s">
        <v>1101</v>
      </c>
      <c r="G260" s="31" t="s">
        <v>1076</v>
      </c>
      <c r="H260" s="31">
        <v>1</v>
      </c>
      <c r="I260" s="31" t="s">
        <v>1075</v>
      </c>
      <c r="J260" s="31" t="s">
        <v>1075</v>
      </c>
      <c r="K260" s="31" t="s">
        <v>1075</v>
      </c>
      <c r="L260" s="31" t="s">
        <v>1075</v>
      </c>
    </row>
    <row r="261" spans="1:12" ht="12.75" customHeight="1">
      <c r="A261" s="34" t="s">
        <v>293</v>
      </c>
      <c r="B261" s="34" t="s">
        <v>296</v>
      </c>
      <c r="C261" s="34" t="s">
        <v>297</v>
      </c>
      <c r="D261" s="34" t="s">
        <v>1075</v>
      </c>
      <c r="E261" s="34" t="s">
        <v>1108</v>
      </c>
      <c r="F261" s="34" t="s">
        <v>1101</v>
      </c>
      <c r="G261" s="34" t="s">
        <v>1076</v>
      </c>
      <c r="H261" s="34">
        <v>1</v>
      </c>
      <c r="I261" s="34" t="s">
        <v>1075</v>
      </c>
      <c r="J261" s="34" t="s">
        <v>1075</v>
      </c>
      <c r="K261" s="34" t="s">
        <v>1075</v>
      </c>
      <c r="L261" s="34" t="s">
        <v>1075</v>
      </c>
    </row>
    <row r="262" spans="1:12" ht="12.75" customHeight="1">
      <c r="A262" s="31"/>
      <c r="B262" s="32">
        <f>COUNTA(B260:B261)</f>
        <v>2</v>
      </c>
      <c r="C262" s="31"/>
      <c r="D262" s="32">
        <f>COUNTIF(D260:D261,"Yes")</f>
        <v>2</v>
      </c>
      <c r="E262" s="32"/>
      <c r="F262" s="32"/>
      <c r="G262" s="31"/>
      <c r="H262" s="45"/>
      <c r="I262" s="31"/>
      <c r="J262" s="31"/>
      <c r="K262" s="31"/>
      <c r="L262" s="31"/>
    </row>
    <row r="263" ht="12.75" customHeight="1"/>
    <row r="264" spans="1:12" ht="12.75" customHeight="1">
      <c r="A264" s="31" t="s">
        <v>298</v>
      </c>
      <c r="B264" s="31" t="s">
        <v>299</v>
      </c>
      <c r="C264" s="31" t="s">
        <v>300</v>
      </c>
      <c r="D264" s="31" t="s">
        <v>1075</v>
      </c>
      <c r="E264" s="31" t="s">
        <v>1108</v>
      </c>
      <c r="F264" s="31" t="s">
        <v>1111</v>
      </c>
      <c r="G264" s="31" t="s">
        <v>1076</v>
      </c>
      <c r="H264" s="31">
        <v>1</v>
      </c>
      <c r="I264" s="31" t="s">
        <v>1075</v>
      </c>
      <c r="J264" s="31" t="s">
        <v>1075</v>
      </c>
      <c r="K264" s="31" t="s">
        <v>1075</v>
      </c>
      <c r="L264" s="31" t="s">
        <v>1075</v>
      </c>
    </row>
    <row r="265" spans="1:12" ht="12.75" customHeight="1">
      <c r="A265" s="31" t="s">
        <v>298</v>
      </c>
      <c r="B265" s="31" t="s">
        <v>301</v>
      </c>
      <c r="C265" s="31" t="s">
        <v>302</v>
      </c>
      <c r="D265" s="31" t="s">
        <v>1075</v>
      </c>
      <c r="E265" s="31" t="s">
        <v>1108</v>
      </c>
      <c r="F265" s="31" t="s">
        <v>1111</v>
      </c>
      <c r="G265" s="31" t="s">
        <v>1076</v>
      </c>
      <c r="H265" s="31">
        <v>1</v>
      </c>
      <c r="I265" s="31" t="s">
        <v>1075</v>
      </c>
      <c r="J265" s="31" t="s">
        <v>1075</v>
      </c>
      <c r="K265" s="31" t="s">
        <v>1075</v>
      </c>
      <c r="L265" s="31" t="s">
        <v>1075</v>
      </c>
    </row>
    <row r="266" spans="1:12" ht="12.75" customHeight="1">
      <c r="A266" s="31" t="s">
        <v>298</v>
      </c>
      <c r="B266" s="31" t="s">
        <v>303</v>
      </c>
      <c r="C266" s="31" t="s">
        <v>304</v>
      </c>
      <c r="D266" s="31" t="s">
        <v>1075</v>
      </c>
      <c r="E266" s="31" t="s">
        <v>1108</v>
      </c>
      <c r="F266" s="31" t="s">
        <v>1101</v>
      </c>
      <c r="G266" s="31" t="s">
        <v>1076</v>
      </c>
      <c r="H266" s="31">
        <v>1</v>
      </c>
      <c r="I266" s="31" t="s">
        <v>1075</v>
      </c>
      <c r="J266" s="31" t="s">
        <v>1075</v>
      </c>
      <c r="K266" s="31" t="s">
        <v>1075</v>
      </c>
      <c r="L266" s="31" t="s">
        <v>1075</v>
      </c>
    </row>
    <row r="267" spans="1:12" ht="12.75" customHeight="1">
      <c r="A267" s="31" t="s">
        <v>298</v>
      </c>
      <c r="B267" s="31" t="s">
        <v>305</v>
      </c>
      <c r="C267" s="31" t="s">
        <v>306</v>
      </c>
      <c r="D267" s="31" t="s">
        <v>1075</v>
      </c>
      <c r="E267" s="31" t="s">
        <v>1108</v>
      </c>
      <c r="F267" s="31" t="s">
        <v>1101</v>
      </c>
      <c r="G267" s="31" t="s">
        <v>1076</v>
      </c>
      <c r="H267" s="31">
        <v>1</v>
      </c>
      <c r="I267" s="31" t="s">
        <v>1075</v>
      </c>
      <c r="J267" s="31" t="s">
        <v>1075</v>
      </c>
      <c r="K267" s="31" t="s">
        <v>1075</v>
      </c>
      <c r="L267" s="31" t="s">
        <v>1075</v>
      </c>
    </row>
    <row r="268" spans="1:12" ht="12.75" customHeight="1">
      <c r="A268" s="31" t="s">
        <v>298</v>
      </c>
      <c r="B268" s="31" t="s">
        <v>307</v>
      </c>
      <c r="C268" s="31" t="s">
        <v>308</v>
      </c>
      <c r="D268" s="31" t="s">
        <v>1075</v>
      </c>
      <c r="E268" s="31" t="s">
        <v>1108</v>
      </c>
      <c r="F268" s="31" t="s">
        <v>1101</v>
      </c>
      <c r="G268" s="31" t="s">
        <v>1076</v>
      </c>
      <c r="H268" s="31">
        <v>1</v>
      </c>
      <c r="I268" s="31" t="s">
        <v>1075</v>
      </c>
      <c r="J268" s="31" t="s">
        <v>1075</v>
      </c>
      <c r="K268" s="31" t="s">
        <v>1075</v>
      </c>
      <c r="L268" s="31" t="s">
        <v>1075</v>
      </c>
    </row>
    <row r="269" spans="1:12" ht="12.75" customHeight="1">
      <c r="A269" s="31" t="s">
        <v>298</v>
      </c>
      <c r="B269" s="31" t="s">
        <v>309</v>
      </c>
      <c r="C269" s="31" t="s">
        <v>310</v>
      </c>
      <c r="D269" s="31" t="s">
        <v>1075</v>
      </c>
      <c r="E269" s="31" t="s">
        <v>1108</v>
      </c>
      <c r="F269" s="31" t="s">
        <v>1101</v>
      </c>
      <c r="G269" s="31" t="s">
        <v>1076</v>
      </c>
      <c r="H269" s="31">
        <v>1</v>
      </c>
      <c r="I269" s="31" t="s">
        <v>1075</v>
      </c>
      <c r="J269" s="31" t="s">
        <v>1075</v>
      </c>
      <c r="K269" s="31" t="s">
        <v>1075</v>
      </c>
      <c r="L269" s="31" t="s">
        <v>1075</v>
      </c>
    </row>
    <row r="270" spans="1:12" ht="12.75" customHeight="1">
      <c r="A270" s="31" t="s">
        <v>298</v>
      </c>
      <c r="B270" s="31" t="s">
        <v>311</v>
      </c>
      <c r="C270" s="31" t="s">
        <v>312</v>
      </c>
      <c r="D270" s="31" t="s">
        <v>1075</v>
      </c>
      <c r="E270" s="31" t="s">
        <v>1108</v>
      </c>
      <c r="F270" s="31" t="s">
        <v>1101</v>
      </c>
      <c r="G270" s="31" t="s">
        <v>1076</v>
      </c>
      <c r="H270" s="31">
        <v>1</v>
      </c>
      <c r="I270" s="31" t="s">
        <v>1075</v>
      </c>
      <c r="J270" s="31" t="s">
        <v>1075</v>
      </c>
      <c r="K270" s="31" t="s">
        <v>1075</v>
      </c>
      <c r="L270" s="31" t="s">
        <v>1075</v>
      </c>
    </row>
    <row r="271" spans="1:12" ht="12.75" customHeight="1">
      <c r="A271" s="31" t="s">
        <v>298</v>
      </c>
      <c r="B271" s="31" t="s">
        <v>313</v>
      </c>
      <c r="C271" s="31" t="s">
        <v>314</v>
      </c>
      <c r="D271" s="31" t="s">
        <v>1075</v>
      </c>
      <c r="E271" s="31" t="s">
        <v>1108</v>
      </c>
      <c r="F271" s="31" t="s">
        <v>1101</v>
      </c>
      <c r="G271" s="31" t="s">
        <v>1076</v>
      </c>
      <c r="H271" s="31">
        <v>1</v>
      </c>
      <c r="I271" s="31" t="s">
        <v>1075</v>
      </c>
      <c r="J271" s="31" t="s">
        <v>1075</v>
      </c>
      <c r="K271" s="31" t="s">
        <v>1075</v>
      </c>
      <c r="L271" s="31" t="s">
        <v>1075</v>
      </c>
    </row>
    <row r="272" spans="1:12" ht="12.75" customHeight="1">
      <c r="A272" s="31" t="s">
        <v>298</v>
      </c>
      <c r="B272" s="31" t="s">
        <v>315</v>
      </c>
      <c r="C272" s="31" t="s">
        <v>316</v>
      </c>
      <c r="D272" s="31" t="s">
        <v>1075</v>
      </c>
      <c r="E272" s="31" t="s">
        <v>1108</v>
      </c>
      <c r="F272" s="31" t="s">
        <v>1111</v>
      </c>
      <c r="G272" s="31" t="s">
        <v>1076</v>
      </c>
      <c r="H272" s="31">
        <v>1</v>
      </c>
      <c r="I272" s="31" t="s">
        <v>1075</v>
      </c>
      <c r="J272" s="31" t="s">
        <v>1075</v>
      </c>
      <c r="K272" s="31" t="s">
        <v>1075</v>
      </c>
      <c r="L272" s="31" t="s">
        <v>1075</v>
      </c>
    </row>
    <row r="273" spans="1:12" ht="12.75" customHeight="1">
      <c r="A273" s="31" t="s">
        <v>298</v>
      </c>
      <c r="B273" s="31" t="s">
        <v>317</v>
      </c>
      <c r="C273" s="31" t="s">
        <v>318</v>
      </c>
      <c r="D273" s="31" t="s">
        <v>1075</v>
      </c>
      <c r="E273" s="31" t="s">
        <v>1108</v>
      </c>
      <c r="F273" s="31" t="s">
        <v>1111</v>
      </c>
      <c r="G273" s="31" t="s">
        <v>1076</v>
      </c>
      <c r="H273" s="31">
        <v>1</v>
      </c>
      <c r="I273" s="31" t="s">
        <v>1075</v>
      </c>
      <c r="J273" s="31" t="s">
        <v>1075</v>
      </c>
      <c r="K273" s="31" t="s">
        <v>1075</v>
      </c>
      <c r="L273" s="31" t="s">
        <v>1075</v>
      </c>
    </row>
    <row r="274" spans="1:12" ht="12.75" customHeight="1">
      <c r="A274" s="34" t="s">
        <v>298</v>
      </c>
      <c r="B274" s="34" t="s">
        <v>319</v>
      </c>
      <c r="C274" s="34" t="s">
        <v>320</v>
      </c>
      <c r="D274" s="34" t="s">
        <v>1075</v>
      </c>
      <c r="E274" s="34" t="s">
        <v>1108</v>
      </c>
      <c r="F274" s="34" t="s">
        <v>1101</v>
      </c>
      <c r="G274" s="34" t="s">
        <v>1076</v>
      </c>
      <c r="H274" s="34">
        <v>1</v>
      </c>
      <c r="I274" s="34" t="s">
        <v>1075</v>
      </c>
      <c r="J274" s="34" t="s">
        <v>1075</v>
      </c>
      <c r="K274" s="34" t="s">
        <v>1075</v>
      </c>
      <c r="L274" s="34" t="s">
        <v>1075</v>
      </c>
    </row>
    <row r="275" spans="1:12" ht="12.75" customHeight="1">
      <c r="A275" s="31"/>
      <c r="B275" s="32">
        <f>COUNTA(B264:B274)</f>
        <v>11</v>
      </c>
      <c r="C275" s="31"/>
      <c r="D275" s="32">
        <f>COUNTIF(D264:D274,"Yes")</f>
        <v>11</v>
      </c>
      <c r="E275" s="32"/>
      <c r="F275" s="32"/>
      <c r="G275" s="31"/>
      <c r="H275" s="45"/>
      <c r="I275" s="31"/>
      <c r="J275" s="31"/>
      <c r="K275" s="31"/>
      <c r="L275" s="31"/>
    </row>
    <row r="276" ht="12.75" customHeight="1"/>
    <row r="277" spans="1:12" ht="12.75" customHeight="1">
      <c r="A277" s="31" t="s">
        <v>321</v>
      </c>
      <c r="B277" s="31" t="s">
        <v>322</v>
      </c>
      <c r="C277" s="31" t="s">
        <v>323</v>
      </c>
      <c r="D277" s="31" t="s">
        <v>1075</v>
      </c>
      <c r="E277" s="31" t="s">
        <v>1143</v>
      </c>
      <c r="F277" s="31" t="s">
        <v>1101</v>
      </c>
      <c r="G277" s="31" t="s">
        <v>1076</v>
      </c>
      <c r="H277" s="31">
        <v>1</v>
      </c>
      <c r="I277" s="31" t="s">
        <v>1075</v>
      </c>
      <c r="J277" s="31" t="s">
        <v>1075</v>
      </c>
      <c r="K277" s="31" t="s">
        <v>1075</v>
      </c>
      <c r="L277" s="31" t="s">
        <v>1075</v>
      </c>
    </row>
    <row r="278" spans="1:12" ht="12.75" customHeight="1">
      <c r="A278" s="31" t="s">
        <v>321</v>
      </c>
      <c r="B278" s="31" t="s">
        <v>324</v>
      </c>
      <c r="C278" s="31" t="s">
        <v>325</v>
      </c>
      <c r="D278" s="31" t="s">
        <v>1075</v>
      </c>
      <c r="E278" s="31" t="s">
        <v>1143</v>
      </c>
      <c r="F278" s="31" t="s">
        <v>1101</v>
      </c>
      <c r="G278" s="31" t="s">
        <v>1076</v>
      </c>
      <c r="H278" s="31">
        <v>1</v>
      </c>
      <c r="I278" s="31" t="s">
        <v>1075</v>
      </c>
      <c r="J278" s="31" t="s">
        <v>1075</v>
      </c>
      <c r="K278" s="31" t="s">
        <v>1075</v>
      </c>
      <c r="L278" s="31" t="s">
        <v>1075</v>
      </c>
    </row>
    <row r="279" spans="1:12" ht="12.75" customHeight="1">
      <c r="A279" s="31" t="s">
        <v>321</v>
      </c>
      <c r="B279" s="31" t="s">
        <v>326</v>
      </c>
      <c r="C279" s="31" t="s">
        <v>327</v>
      </c>
      <c r="D279" s="31" t="s">
        <v>1075</v>
      </c>
      <c r="E279" s="31" t="s">
        <v>1143</v>
      </c>
      <c r="F279" s="31" t="s">
        <v>1101</v>
      </c>
      <c r="G279" s="31" t="s">
        <v>1076</v>
      </c>
      <c r="H279" s="31">
        <v>1</v>
      </c>
      <c r="I279" s="31" t="s">
        <v>1075</v>
      </c>
      <c r="J279" s="31" t="s">
        <v>1075</v>
      </c>
      <c r="K279" s="31" t="s">
        <v>1075</v>
      </c>
      <c r="L279" s="31" t="s">
        <v>1075</v>
      </c>
    </row>
    <row r="280" spans="1:12" ht="12.75" customHeight="1">
      <c r="A280" s="31" t="s">
        <v>321</v>
      </c>
      <c r="B280" s="31" t="s">
        <v>328</v>
      </c>
      <c r="C280" s="31" t="s">
        <v>329</v>
      </c>
      <c r="D280" s="31" t="s">
        <v>1075</v>
      </c>
      <c r="E280" s="31" t="s">
        <v>1143</v>
      </c>
      <c r="F280" s="31" t="s">
        <v>1101</v>
      </c>
      <c r="G280" s="31" t="s">
        <v>1076</v>
      </c>
      <c r="H280" s="31">
        <v>1</v>
      </c>
      <c r="I280" s="31" t="s">
        <v>1075</v>
      </c>
      <c r="J280" s="31" t="s">
        <v>1075</v>
      </c>
      <c r="K280" s="31" t="s">
        <v>1075</v>
      </c>
      <c r="L280" s="31" t="s">
        <v>1075</v>
      </c>
    </row>
    <row r="281" spans="1:12" ht="12.75" customHeight="1">
      <c r="A281" s="31" t="s">
        <v>321</v>
      </c>
      <c r="B281" s="31" t="s">
        <v>330</v>
      </c>
      <c r="C281" s="31" t="s">
        <v>331</v>
      </c>
      <c r="D281" s="31" t="s">
        <v>1075</v>
      </c>
      <c r="E281" s="31" t="s">
        <v>1143</v>
      </c>
      <c r="F281" s="31" t="s">
        <v>1101</v>
      </c>
      <c r="G281" s="31" t="s">
        <v>1076</v>
      </c>
      <c r="H281" s="31">
        <v>1</v>
      </c>
      <c r="I281" s="31" t="s">
        <v>1075</v>
      </c>
      <c r="J281" s="31" t="s">
        <v>1075</v>
      </c>
      <c r="K281" s="31" t="s">
        <v>1075</v>
      </c>
      <c r="L281" s="31" t="s">
        <v>1075</v>
      </c>
    </row>
    <row r="282" spans="1:12" ht="12.75" customHeight="1">
      <c r="A282" s="31" t="s">
        <v>321</v>
      </c>
      <c r="B282" s="31" t="s">
        <v>332</v>
      </c>
      <c r="C282" s="31" t="s">
        <v>677</v>
      </c>
      <c r="D282" s="31" t="s">
        <v>1075</v>
      </c>
      <c r="E282" s="31" t="s">
        <v>1143</v>
      </c>
      <c r="F282" s="31" t="s">
        <v>1101</v>
      </c>
      <c r="G282" s="31" t="s">
        <v>1076</v>
      </c>
      <c r="H282" s="31">
        <v>1</v>
      </c>
      <c r="I282" s="31" t="s">
        <v>1075</v>
      </c>
      <c r="J282" s="31" t="s">
        <v>1075</v>
      </c>
      <c r="K282" s="31" t="s">
        <v>1075</v>
      </c>
      <c r="L282" s="31" t="s">
        <v>1075</v>
      </c>
    </row>
    <row r="283" spans="1:12" ht="12.75" customHeight="1">
      <c r="A283" s="31" t="s">
        <v>321</v>
      </c>
      <c r="B283" s="31" t="s">
        <v>678</v>
      </c>
      <c r="C283" s="31" t="s">
        <v>679</v>
      </c>
      <c r="D283" s="31" t="s">
        <v>1075</v>
      </c>
      <c r="E283" s="31" t="s">
        <v>1143</v>
      </c>
      <c r="F283" s="31" t="s">
        <v>1101</v>
      </c>
      <c r="G283" s="31" t="s">
        <v>1076</v>
      </c>
      <c r="H283" s="31">
        <v>1</v>
      </c>
      <c r="I283" s="31" t="s">
        <v>1075</v>
      </c>
      <c r="J283" s="31" t="s">
        <v>1075</v>
      </c>
      <c r="K283" s="31" t="s">
        <v>1075</v>
      </c>
      <c r="L283" s="31" t="s">
        <v>1075</v>
      </c>
    </row>
    <row r="284" spans="1:12" ht="12.75" customHeight="1">
      <c r="A284" s="31" t="s">
        <v>321</v>
      </c>
      <c r="B284" s="31" t="s">
        <v>680</v>
      </c>
      <c r="C284" s="31" t="s">
        <v>681</v>
      </c>
      <c r="D284" s="31" t="s">
        <v>1075</v>
      </c>
      <c r="E284" s="31" t="s">
        <v>1143</v>
      </c>
      <c r="F284" s="31" t="s">
        <v>1101</v>
      </c>
      <c r="G284" s="31" t="s">
        <v>1076</v>
      </c>
      <c r="H284" s="31">
        <v>1</v>
      </c>
      <c r="I284" s="31" t="s">
        <v>1075</v>
      </c>
      <c r="J284" s="31" t="s">
        <v>1075</v>
      </c>
      <c r="K284" s="31" t="s">
        <v>1075</v>
      </c>
      <c r="L284" s="31" t="s">
        <v>1075</v>
      </c>
    </row>
    <row r="285" spans="1:12" ht="12.75" customHeight="1">
      <c r="A285" s="31" t="s">
        <v>321</v>
      </c>
      <c r="B285" s="31" t="s">
        <v>682</v>
      </c>
      <c r="C285" s="31" t="s">
        <v>683</v>
      </c>
      <c r="D285" s="31" t="s">
        <v>1075</v>
      </c>
      <c r="E285" s="31" t="s">
        <v>1143</v>
      </c>
      <c r="F285" s="31" t="s">
        <v>1101</v>
      </c>
      <c r="G285" s="31" t="s">
        <v>1076</v>
      </c>
      <c r="H285" s="31">
        <v>1</v>
      </c>
      <c r="I285" s="31" t="s">
        <v>1075</v>
      </c>
      <c r="J285" s="31" t="s">
        <v>1075</v>
      </c>
      <c r="K285" s="31" t="s">
        <v>1075</v>
      </c>
      <c r="L285" s="31" t="s">
        <v>1075</v>
      </c>
    </row>
    <row r="286" spans="1:12" ht="12.75" customHeight="1">
      <c r="A286" s="31" t="s">
        <v>321</v>
      </c>
      <c r="B286" s="31" t="s">
        <v>684</v>
      </c>
      <c r="C286" s="31" t="s">
        <v>685</v>
      </c>
      <c r="D286" s="31" t="s">
        <v>1075</v>
      </c>
      <c r="E286" s="31" t="s">
        <v>1143</v>
      </c>
      <c r="F286" s="31" t="s">
        <v>1101</v>
      </c>
      <c r="G286" s="31" t="s">
        <v>1076</v>
      </c>
      <c r="H286" s="31">
        <v>1</v>
      </c>
      <c r="I286" s="31" t="s">
        <v>1075</v>
      </c>
      <c r="J286" s="31" t="s">
        <v>1075</v>
      </c>
      <c r="K286" s="31" t="s">
        <v>1075</v>
      </c>
      <c r="L286" s="31" t="s">
        <v>1075</v>
      </c>
    </row>
    <row r="287" spans="1:12" ht="12.75" customHeight="1">
      <c r="A287" s="31" t="s">
        <v>321</v>
      </c>
      <c r="B287" s="31" t="s">
        <v>686</v>
      </c>
      <c r="C287" s="31" t="s">
        <v>687</v>
      </c>
      <c r="D287" s="31" t="s">
        <v>1075</v>
      </c>
      <c r="E287" s="31" t="s">
        <v>1143</v>
      </c>
      <c r="F287" s="31" t="s">
        <v>1101</v>
      </c>
      <c r="G287" s="31" t="s">
        <v>1076</v>
      </c>
      <c r="H287" s="31">
        <v>1</v>
      </c>
      <c r="I287" s="31" t="s">
        <v>1075</v>
      </c>
      <c r="J287" s="31" t="s">
        <v>1075</v>
      </c>
      <c r="K287" s="31" t="s">
        <v>1075</v>
      </c>
      <c r="L287" s="31" t="s">
        <v>1075</v>
      </c>
    </row>
    <row r="288" spans="1:12" ht="12.75" customHeight="1">
      <c r="A288" s="31" t="s">
        <v>321</v>
      </c>
      <c r="B288" s="31" t="s">
        <v>688</v>
      </c>
      <c r="C288" s="31" t="s">
        <v>689</v>
      </c>
      <c r="D288" s="31" t="s">
        <v>1075</v>
      </c>
      <c r="E288" s="31" t="s">
        <v>1143</v>
      </c>
      <c r="F288" s="31" t="s">
        <v>1111</v>
      </c>
      <c r="G288" s="31" t="s">
        <v>1076</v>
      </c>
      <c r="H288" s="31">
        <v>1</v>
      </c>
      <c r="I288" s="31" t="s">
        <v>1075</v>
      </c>
      <c r="J288" s="31" t="s">
        <v>1075</v>
      </c>
      <c r="K288" s="31" t="s">
        <v>1075</v>
      </c>
      <c r="L288" s="31" t="s">
        <v>1075</v>
      </c>
    </row>
    <row r="289" spans="1:12" ht="12.75" customHeight="1">
      <c r="A289" s="31" t="s">
        <v>321</v>
      </c>
      <c r="B289" s="31" t="s">
        <v>690</v>
      </c>
      <c r="C289" s="31" t="s">
        <v>691</v>
      </c>
      <c r="D289" s="31" t="s">
        <v>1075</v>
      </c>
      <c r="E289" s="31" t="s">
        <v>1143</v>
      </c>
      <c r="F289" s="31" t="s">
        <v>1111</v>
      </c>
      <c r="G289" s="31" t="s">
        <v>1076</v>
      </c>
      <c r="H289" s="31">
        <v>1</v>
      </c>
      <c r="I289" s="31" t="s">
        <v>1075</v>
      </c>
      <c r="J289" s="31" t="s">
        <v>1075</v>
      </c>
      <c r="K289" s="31" t="s">
        <v>1075</v>
      </c>
      <c r="L289" s="31" t="s">
        <v>1075</v>
      </c>
    </row>
    <row r="290" spans="1:12" ht="12.75" customHeight="1">
      <c r="A290" s="31" t="s">
        <v>321</v>
      </c>
      <c r="B290" s="31" t="s">
        <v>692</v>
      </c>
      <c r="C290" s="31" t="s">
        <v>693</v>
      </c>
      <c r="D290" s="31" t="s">
        <v>1075</v>
      </c>
      <c r="E290" s="31" t="s">
        <v>1143</v>
      </c>
      <c r="F290" s="31" t="s">
        <v>1101</v>
      </c>
      <c r="G290" s="31" t="s">
        <v>1076</v>
      </c>
      <c r="H290" s="31">
        <v>1</v>
      </c>
      <c r="I290" s="31" t="s">
        <v>1075</v>
      </c>
      <c r="J290" s="31" t="s">
        <v>1075</v>
      </c>
      <c r="K290" s="31" t="s">
        <v>1075</v>
      </c>
      <c r="L290" s="31" t="s">
        <v>1075</v>
      </c>
    </row>
    <row r="291" spans="1:12" ht="12.75" customHeight="1">
      <c r="A291" s="31" t="s">
        <v>321</v>
      </c>
      <c r="B291" s="31" t="s">
        <v>694</v>
      </c>
      <c r="C291" s="31" t="s">
        <v>695</v>
      </c>
      <c r="D291" s="31" t="s">
        <v>1075</v>
      </c>
      <c r="E291" s="31" t="s">
        <v>1143</v>
      </c>
      <c r="F291" s="31" t="s">
        <v>1111</v>
      </c>
      <c r="G291" s="31" t="s">
        <v>1076</v>
      </c>
      <c r="H291" s="31">
        <v>1</v>
      </c>
      <c r="I291" s="31" t="s">
        <v>1075</v>
      </c>
      <c r="J291" s="31" t="s">
        <v>1075</v>
      </c>
      <c r="K291" s="31" t="s">
        <v>1075</v>
      </c>
      <c r="L291" s="31" t="s">
        <v>1075</v>
      </c>
    </row>
    <row r="292" spans="1:12" ht="12.75" customHeight="1">
      <c r="A292" s="31" t="s">
        <v>321</v>
      </c>
      <c r="B292" s="31" t="s">
        <v>696</v>
      </c>
      <c r="C292" s="31" t="s">
        <v>697</v>
      </c>
      <c r="D292" s="31" t="s">
        <v>1075</v>
      </c>
      <c r="E292" s="31" t="s">
        <v>1143</v>
      </c>
      <c r="F292" s="31" t="s">
        <v>1111</v>
      </c>
      <c r="G292" s="31" t="s">
        <v>1076</v>
      </c>
      <c r="H292" s="31">
        <v>1</v>
      </c>
      <c r="I292" s="31" t="s">
        <v>1075</v>
      </c>
      <c r="J292" s="31" t="s">
        <v>1075</v>
      </c>
      <c r="K292" s="31" t="s">
        <v>1075</v>
      </c>
      <c r="L292" s="31" t="s">
        <v>1075</v>
      </c>
    </row>
    <row r="293" spans="1:12" ht="12.75" customHeight="1">
      <c r="A293" s="31" t="s">
        <v>321</v>
      </c>
      <c r="B293" s="31" t="s">
        <v>698</v>
      </c>
      <c r="C293" s="31" t="s">
        <v>699</v>
      </c>
      <c r="D293" s="31" t="s">
        <v>1075</v>
      </c>
      <c r="E293" s="31" t="s">
        <v>1143</v>
      </c>
      <c r="F293" s="31" t="s">
        <v>1101</v>
      </c>
      <c r="G293" s="31" t="s">
        <v>1076</v>
      </c>
      <c r="H293" s="31">
        <v>1</v>
      </c>
      <c r="I293" s="31" t="s">
        <v>1075</v>
      </c>
      <c r="J293" s="31" t="s">
        <v>1075</v>
      </c>
      <c r="K293" s="31" t="s">
        <v>1075</v>
      </c>
      <c r="L293" s="31" t="s">
        <v>1075</v>
      </c>
    </row>
    <row r="294" spans="1:12" ht="12.75" customHeight="1">
      <c r="A294" s="31" t="s">
        <v>321</v>
      </c>
      <c r="B294" s="31" t="s">
        <v>700</v>
      </c>
      <c r="C294" s="31" t="s">
        <v>701</v>
      </c>
      <c r="D294" s="31" t="s">
        <v>1075</v>
      </c>
      <c r="E294" s="31" t="s">
        <v>1143</v>
      </c>
      <c r="F294" s="31" t="s">
        <v>1101</v>
      </c>
      <c r="G294" s="31" t="s">
        <v>1076</v>
      </c>
      <c r="H294" s="31">
        <v>1</v>
      </c>
      <c r="I294" s="31" t="s">
        <v>1075</v>
      </c>
      <c r="J294" s="31" t="s">
        <v>1075</v>
      </c>
      <c r="K294" s="31" t="s">
        <v>1075</v>
      </c>
      <c r="L294" s="31" t="s">
        <v>1075</v>
      </c>
    </row>
    <row r="295" spans="1:12" ht="12.75" customHeight="1">
      <c r="A295" s="31" t="s">
        <v>321</v>
      </c>
      <c r="B295" s="31" t="s">
        <v>702</v>
      </c>
      <c r="C295" s="31" t="s">
        <v>703</v>
      </c>
      <c r="D295" s="31" t="s">
        <v>1075</v>
      </c>
      <c r="E295" s="31" t="s">
        <v>1143</v>
      </c>
      <c r="F295" s="31" t="s">
        <v>1111</v>
      </c>
      <c r="G295" s="31" t="s">
        <v>1076</v>
      </c>
      <c r="H295" s="31">
        <v>1</v>
      </c>
      <c r="I295" s="31" t="s">
        <v>1075</v>
      </c>
      <c r="J295" s="31" t="s">
        <v>1075</v>
      </c>
      <c r="K295" s="31" t="s">
        <v>1075</v>
      </c>
      <c r="L295" s="31" t="s">
        <v>1075</v>
      </c>
    </row>
    <row r="296" spans="1:12" ht="12.75" customHeight="1">
      <c r="A296" s="31" t="s">
        <v>321</v>
      </c>
      <c r="B296" s="31" t="s">
        <v>704</v>
      </c>
      <c r="C296" s="31" t="s">
        <v>705</v>
      </c>
      <c r="D296" s="31" t="s">
        <v>1075</v>
      </c>
      <c r="E296" s="31" t="s">
        <v>1143</v>
      </c>
      <c r="F296" s="31" t="s">
        <v>1111</v>
      </c>
      <c r="G296" s="31" t="s">
        <v>1076</v>
      </c>
      <c r="H296" s="31">
        <v>1</v>
      </c>
      <c r="I296" s="31" t="s">
        <v>1075</v>
      </c>
      <c r="J296" s="31" t="s">
        <v>1075</v>
      </c>
      <c r="K296" s="31" t="s">
        <v>1075</v>
      </c>
      <c r="L296" s="31" t="s">
        <v>1075</v>
      </c>
    </row>
    <row r="297" spans="1:12" ht="12.75" customHeight="1">
      <c r="A297" s="34" t="s">
        <v>321</v>
      </c>
      <c r="B297" s="34" t="s">
        <v>706</v>
      </c>
      <c r="C297" s="34" t="s">
        <v>707</v>
      </c>
      <c r="D297" s="34" t="s">
        <v>1075</v>
      </c>
      <c r="E297" s="34" t="s">
        <v>1143</v>
      </c>
      <c r="F297" s="34" t="s">
        <v>1101</v>
      </c>
      <c r="G297" s="34" t="s">
        <v>1076</v>
      </c>
      <c r="H297" s="34">
        <v>1</v>
      </c>
      <c r="I297" s="34" t="s">
        <v>1075</v>
      </c>
      <c r="J297" s="34" t="s">
        <v>1075</v>
      </c>
      <c r="K297" s="34" t="s">
        <v>1075</v>
      </c>
      <c r="L297" s="34" t="s">
        <v>1075</v>
      </c>
    </row>
    <row r="298" spans="1:12" ht="12.75" customHeight="1">
      <c r="A298" s="31"/>
      <c r="B298" s="32">
        <f>COUNTA(B277:B297)</f>
        <v>21</v>
      </c>
      <c r="C298" s="31"/>
      <c r="D298" s="32">
        <f>COUNTIF(D277:D297,"Yes")</f>
        <v>21</v>
      </c>
      <c r="E298" s="32"/>
      <c r="F298" s="32"/>
      <c r="G298" s="31"/>
      <c r="H298" s="45"/>
      <c r="I298" s="31"/>
      <c r="J298" s="31"/>
      <c r="K298" s="31"/>
      <c r="L298" s="31"/>
    </row>
    <row r="299" ht="12.75" customHeight="1"/>
    <row r="300" spans="1:12" ht="12.75" customHeight="1">
      <c r="A300" s="31" t="s">
        <v>333</v>
      </c>
      <c r="B300" s="31" t="s">
        <v>334</v>
      </c>
      <c r="C300" s="31" t="s">
        <v>335</v>
      </c>
      <c r="D300" s="31" t="s">
        <v>1075</v>
      </c>
      <c r="E300" s="31" t="s">
        <v>1143</v>
      </c>
      <c r="F300" s="31" t="s">
        <v>1101</v>
      </c>
      <c r="G300" s="31" t="s">
        <v>1076</v>
      </c>
      <c r="H300" s="31">
        <v>1</v>
      </c>
      <c r="I300" s="31" t="s">
        <v>1075</v>
      </c>
      <c r="J300" s="31" t="s">
        <v>1075</v>
      </c>
      <c r="K300" s="31" t="s">
        <v>1075</v>
      </c>
      <c r="L300" s="31" t="s">
        <v>1075</v>
      </c>
    </row>
    <row r="301" spans="1:12" ht="12.75" customHeight="1">
      <c r="A301" s="31" t="s">
        <v>333</v>
      </c>
      <c r="B301" s="31" t="s">
        <v>336</v>
      </c>
      <c r="C301" s="31" t="s">
        <v>337</v>
      </c>
      <c r="D301" s="31" t="s">
        <v>1075</v>
      </c>
      <c r="E301" s="31" t="s">
        <v>1143</v>
      </c>
      <c r="F301" s="31" t="s">
        <v>1101</v>
      </c>
      <c r="G301" s="31" t="s">
        <v>1076</v>
      </c>
      <c r="H301" s="31">
        <v>1</v>
      </c>
      <c r="I301" s="31" t="s">
        <v>1075</v>
      </c>
      <c r="J301" s="31" t="s">
        <v>1075</v>
      </c>
      <c r="K301" s="31" t="s">
        <v>1075</v>
      </c>
      <c r="L301" s="31" t="s">
        <v>1075</v>
      </c>
    </row>
    <row r="302" spans="1:12" ht="12.75" customHeight="1">
      <c r="A302" s="31" t="s">
        <v>333</v>
      </c>
      <c r="B302" s="31" t="s">
        <v>338</v>
      </c>
      <c r="C302" s="31" t="s">
        <v>339</v>
      </c>
      <c r="D302" s="31" t="s">
        <v>1075</v>
      </c>
      <c r="E302" s="31" t="s">
        <v>1143</v>
      </c>
      <c r="F302" s="31" t="s">
        <v>1101</v>
      </c>
      <c r="G302" s="31" t="s">
        <v>1076</v>
      </c>
      <c r="H302" s="31">
        <v>1</v>
      </c>
      <c r="I302" s="31" t="s">
        <v>1075</v>
      </c>
      <c r="J302" s="31" t="s">
        <v>1075</v>
      </c>
      <c r="K302" s="31" t="s">
        <v>1075</v>
      </c>
      <c r="L302" s="31" t="s">
        <v>1075</v>
      </c>
    </row>
    <row r="303" spans="1:12" ht="12.75" customHeight="1">
      <c r="A303" s="31" t="s">
        <v>333</v>
      </c>
      <c r="B303" s="31" t="s">
        <v>340</v>
      </c>
      <c r="C303" s="31" t="s">
        <v>341</v>
      </c>
      <c r="D303" s="31" t="s">
        <v>1075</v>
      </c>
      <c r="E303" s="31" t="s">
        <v>1143</v>
      </c>
      <c r="F303" s="31" t="s">
        <v>1101</v>
      </c>
      <c r="G303" s="31" t="s">
        <v>1076</v>
      </c>
      <c r="H303" s="31">
        <v>1</v>
      </c>
      <c r="I303" s="31" t="s">
        <v>1075</v>
      </c>
      <c r="J303" s="31" t="s">
        <v>1075</v>
      </c>
      <c r="K303" s="31" t="s">
        <v>1075</v>
      </c>
      <c r="L303" s="31" t="s">
        <v>1075</v>
      </c>
    </row>
    <row r="304" spans="1:12" ht="12.75" customHeight="1">
      <c r="A304" s="31" t="s">
        <v>333</v>
      </c>
      <c r="B304" s="31" t="s">
        <v>342</v>
      </c>
      <c r="C304" s="31" t="s">
        <v>343</v>
      </c>
      <c r="D304" s="31" t="s">
        <v>1075</v>
      </c>
      <c r="E304" s="31" t="s">
        <v>1143</v>
      </c>
      <c r="F304" s="31" t="s">
        <v>1101</v>
      </c>
      <c r="G304" s="31" t="s">
        <v>1076</v>
      </c>
      <c r="H304" s="31">
        <v>1</v>
      </c>
      <c r="I304" s="31" t="s">
        <v>1075</v>
      </c>
      <c r="J304" s="31" t="s">
        <v>1075</v>
      </c>
      <c r="K304" s="31" t="s">
        <v>1075</v>
      </c>
      <c r="L304" s="31" t="s">
        <v>1075</v>
      </c>
    </row>
    <row r="305" spans="1:12" ht="12.75" customHeight="1">
      <c r="A305" s="31" t="s">
        <v>333</v>
      </c>
      <c r="B305" s="31" t="s">
        <v>344</v>
      </c>
      <c r="C305" s="31" t="s">
        <v>345</v>
      </c>
      <c r="D305" s="31" t="s">
        <v>1075</v>
      </c>
      <c r="E305" s="31" t="s">
        <v>1143</v>
      </c>
      <c r="F305" s="31" t="s">
        <v>1101</v>
      </c>
      <c r="G305" s="31" t="s">
        <v>1076</v>
      </c>
      <c r="H305" s="31">
        <v>1</v>
      </c>
      <c r="I305" s="31" t="s">
        <v>1075</v>
      </c>
      <c r="J305" s="31" t="s">
        <v>1075</v>
      </c>
      <c r="K305" s="31" t="s">
        <v>1075</v>
      </c>
      <c r="L305" s="31" t="s">
        <v>1075</v>
      </c>
    </row>
    <row r="306" spans="1:12" ht="12.75" customHeight="1">
      <c r="A306" s="31" t="s">
        <v>333</v>
      </c>
      <c r="B306" s="31" t="s">
        <v>346</v>
      </c>
      <c r="C306" s="31" t="s">
        <v>347</v>
      </c>
      <c r="D306" s="31" t="s">
        <v>1075</v>
      </c>
      <c r="E306" s="31" t="s">
        <v>1143</v>
      </c>
      <c r="F306" s="31" t="s">
        <v>1111</v>
      </c>
      <c r="G306" s="31" t="s">
        <v>1076</v>
      </c>
      <c r="H306" s="31">
        <v>1</v>
      </c>
      <c r="I306" s="31" t="s">
        <v>1075</v>
      </c>
      <c r="J306" s="31" t="s">
        <v>1075</v>
      </c>
      <c r="K306" s="31" t="s">
        <v>1075</v>
      </c>
      <c r="L306" s="31" t="s">
        <v>1075</v>
      </c>
    </row>
    <row r="307" spans="1:12" ht="12.75" customHeight="1">
      <c r="A307" s="31" t="s">
        <v>333</v>
      </c>
      <c r="B307" s="31" t="s">
        <v>348</v>
      </c>
      <c r="C307" s="31" t="s">
        <v>349</v>
      </c>
      <c r="D307" s="31" t="s">
        <v>1075</v>
      </c>
      <c r="E307" s="31" t="s">
        <v>1143</v>
      </c>
      <c r="F307" s="31" t="s">
        <v>1101</v>
      </c>
      <c r="G307" s="31" t="s">
        <v>1076</v>
      </c>
      <c r="H307" s="31">
        <v>1</v>
      </c>
      <c r="I307" s="31" t="s">
        <v>1075</v>
      </c>
      <c r="J307" s="31" t="s">
        <v>1075</v>
      </c>
      <c r="K307" s="31" t="s">
        <v>1075</v>
      </c>
      <c r="L307" s="31" t="s">
        <v>1075</v>
      </c>
    </row>
    <row r="308" spans="1:12" ht="12.75" customHeight="1">
      <c r="A308" s="31" t="s">
        <v>333</v>
      </c>
      <c r="B308" s="31" t="s">
        <v>350</v>
      </c>
      <c r="C308" s="31" t="s">
        <v>351</v>
      </c>
      <c r="D308" s="31" t="s">
        <v>1075</v>
      </c>
      <c r="E308" s="31" t="s">
        <v>1143</v>
      </c>
      <c r="F308" s="31" t="s">
        <v>1101</v>
      </c>
      <c r="G308" s="31" t="s">
        <v>1076</v>
      </c>
      <c r="H308" s="31">
        <v>1</v>
      </c>
      <c r="I308" s="31" t="s">
        <v>1075</v>
      </c>
      <c r="J308" s="31" t="s">
        <v>1075</v>
      </c>
      <c r="K308" s="31" t="s">
        <v>1075</v>
      </c>
      <c r="L308" s="31" t="s">
        <v>1075</v>
      </c>
    </row>
    <row r="309" spans="1:12" ht="12.75" customHeight="1">
      <c r="A309" s="31" t="s">
        <v>333</v>
      </c>
      <c r="B309" s="31" t="s">
        <v>352</v>
      </c>
      <c r="C309" s="31" t="s">
        <v>353</v>
      </c>
      <c r="D309" s="31" t="s">
        <v>1075</v>
      </c>
      <c r="E309" s="31" t="s">
        <v>1143</v>
      </c>
      <c r="F309" s="31" t="s">
        <v>1101</v>
      </c>
      <c r="G309" s="31" t="s">
        <v>1076</v>
      </c>
      <c r="H309" s="31">
        <v>1</v>
      </c>
      <c r="I309" s="31" t="s">
        <v>1075</v>
      </c>
      <c r="J309" s="31" t="s">
        <v>1075</v>
      </c>
      <c r="K309" s="31" t="s">
        <v>1075</v>
      </c>
      <c r="L309" s="31" t="s">
        <v>1075</v>
      </c>
    </row>
    <row r="310" spans="1:12" ht="12.75" customHeight="1">
      <c r="A310" s="31" t="s">
        <v>333</v>
      </c>
      <c r="B310" s="31" t="s">
        <v>354</v>
      </c>
      <c r="C310" s="31" t="s">
        <v>355</v>
      </c>
      <c r="D310" s="31" t="s">
        <v>1075</v>
      </c>
      <c r="E310" s="31" t="s">
        <v>1143</v>
      </c>
      <c r="F310" s="31" t="s">
        <v>1111</v>
      </c>
      <c r="G310" s="31" t="s">
        <v>1076</v>
      </c>
      <c r="H310" s="31">
        <v>1</v>
      </c>
      <c r="I310" s="31" t="s">
        <v>1075</v>
      </c>
      <c r="J310" s="31" t="s">
        <v>1075</v>
      </c>
      <c r="K310" s="31" t="s">
        <v>1075</v>
      </c>
      <c r="L310" s="31" t="s">
        <v>1075</v>
      </c>
    </row>
    <row r="311" spans="1:12" ht="12.75" customHeight="1">
      <c r="A311" s="31" t="s">
        <v>333</v>
      </c>
      <c r="B311" s="31" t="s">
        <v>356</v>
      </c>
      <c r="C311" s="31" t="s">
        <v>245</v>
      </c>
      <c r="D311" s="31" t="s">
        <v>1075</v>
      </c>
      <c r="E311" s="31" t="s">
        <v>1143</v>
      </c>
      <c r="F311" s="31" t="s">
        <v>1101</v>
      </c>
      <c r="G311" s="31" t="s">
        <v>1076</v>
      </c>
      <c r="H311" s="31">
        <v>1</v>
      </c>
      <c r="I311" s="31" t="s">
        <v>1075</v>
      </c>
      <c r="J311" s="31" t="s">
        <v>1075</v>
      </c>
      <c r="K311" s="31" t="s">
        <v>1075</v>
      </c>
      <c r="L311" s="31" t="s">
        <v>1075</v>
      </c>
    </row>
    <row r="312" spans="1:12" ht="12.75" customHeight="1">
      <c r="A312" s="31" t="s">
        <v>333</v>
      </c>
      <c r="B312" s="31" t="s">
        <v>357</v>
      </c>
      <c r="C312" s="31" t="s">
        <v>358</v>
      </c>
      <c r="D312" s="31" t="s">
        <v>1075</v>
      </c>
      <c r="E312" s="31" t="s">
        <v>1143</v>
      </c>
      <c r="F312" s="31" t="s">
        <v>1101</v>
      </c>
      <c r="G312" s="31" t="s">
        <v>1076</v>
      </c>
      <c r="H312" s="31">
        <v>1</v>
      </c>
      <c r="I312" s="31" t="s">
        <v>1075</v>
      </c>
      <c r="J312" s="31" t="s">
        <v>1075</v>
      </c>
      <c r="K312" s="31" t="s">
        <v>1075</v>
      </c>
      <c r="L312" s="31" t="s">
        <v>1075</v>
      </c>
    </row>
    <row r="313" spans="1:12" ht="12.75" customHeight="1">
      <c r="A313" s="31" t="s">
        <v>333</v>
      </c>
      <c r="B313" s="31" t="s">
        <v>359</v>
      </c>
      <c r="C313" s="31" t="s">
        <v>360</v>
      </c>
      <c r="D313" s="31" t="s">
        <v>1075</v>
      </c>
      <c r="E313" s="31" t="s">
        <v>1143</v>
      </c>
      <c r="F313" s="31" t="s">
        <v>1101</v>
      </c>
      <c r="G313" s="31" t="s">
        <v>1076</v>
      </c>
      <c r="H313" s="31">
        <v>1</v>
      </c>
      <c r="I313" s="31" t="s">
        <v>1075</v>
      </c>
      <c r="J313" s="31" t="s">
        <v>1075</v>
      </c>
      <c r="K313" s="31" t="s">
        <v>1075</v>
      </c>
      <c r="L313" s="31" t="s">
        <v>1075</v>
      </c>
    </row>
    <row r="314" spans="1:12" ht="12.75" customHeight="1">
      <c r="A314" s="31" t="s">
        <v>333</v>
      </c>
      <c r="B314" s="31" t="s">
        <v>361</v>
      </c>
      <c r="C314" s="31" t="s">
        <v>362</v>
      </c>
      <c r="D314" s="31" t="s">
        <v>1075</v>
      </c>
      <c r="E314" s="31" t="s">
        <v>1143</v>
      </c>
      <c r="F314" s="31" t="s">
        <v>1101</v>
      </c>
      <c r="G314" s="31" t="s">
        <v>1076</v>
      </c>
      <c r="H314" s="31">
        <v>1</v>
      </c>
      <c r="I314" s="31" t="s">
        <v>1075</v>
      </c>
      <c r="J314" s="31" t="s">
        <v>1075</v>
      </c>
      <c r="K314" s="31" t="s">
        <v>1075</v>
      </c>
      <c r="L314" s="31" t="s">
        <v>1075</v>
      </c>
    </row>
    <row r="315" spans="1:12" ht="12.75" customHeight="1">
      <c r="A315" s="34" t="s">
        <v>333</v>
      </c>
      <c r="B315" s="34" t="s">
        <v>363</v>
      </c>
      <c r="C315" s="34" t="s">
        <v>364</v>
      </c>
      <c r="D315" s="34" t="s">
        <v>1075</v>
      </c>
      <c r="E315" s="34" t="s">
        <v>1143</v>
      </c>
      <c r="F315" s="34" t="s">
        <v>1111</v>
      </c>
      <c r="G315" s="34" t="s">
        <v>1076</v>
      </c>
      <c r="H315" s="34">
        <v>1</v>
      </c>
      <c r="I315" s="34" t="s">
        <v>1075</v>
      </c>
      <c r="J315" s="34" t="s">
        <v>1075</v>
      </c>
      <c r="K315" s="34" t="s">
        <v>1075</v>
      </c>
      <c r="L315" s="34" t="s">
        <v>1075</v>
      </c>
    </row>
    <row r="316" spans="1:12" ht="12.75" customHeight="1">
      <c r="A316" s="31"/>
      <c r="B316" s="32">
        <f>COUNTA(B300:B315)</f>
        <v>16</v>
      </c>
      <c r="C316" s="31"/>
      <c r="D316" s="32">
        <f>COUNTIF(D300:D315,"Yes")</f>
        <v>16</v>
      </c>
      <c r="E316" s="32"/>
      <c r="F316" s="32"/>
      <c r="G316" s="31"/>
      <c r="H316" s="45"/>
      <c r="I316" s="31"/>
      <c r="J316" s="31"/>
      <c r="K316" s="31"/>
      <c r="L316" s="31"/>
    </row>
    <row r="317" ht="12.75" customHeight="1"/>
    <row r="318" spans="1:12" ht="12.75" customHeight="1">
      <c r="A318" s="31" t="s">
        <v>1086</v>
      </c>
      <c r="B318" s="31" t="s">
        <v>365</v>
      </c>
      <c r="C318" s="31" t="s">
        <v>366</v>
      </c>
      <c r="D318" s="31" t="s">
        <v>1075</v>
      </c>
      <c r="E318" s="31" t="s">
        <v>1143</v>
      </c>
      <c r="F318" s="31" t="s">
        <v>1101</v>
      </c>
      <c r="G318" s="31" t="s">
        <v>1076</v>
      </c>
      <c r="H318" s="31">
        <v>1</v>
      </c>
      <c r="I318" s="31" t="s">
        <v>1075</v>
      </c>
      <c r="J318" s="31" t="s">
        <v>1075</v>
      </c>
      <c r="K318" s="31" t="s">
        <v>1075</v>
      </c>
      <c r="L318" s="31" t="s">
        <v>1075</v>
      </c>
    </row>
    <row r="319" spans="1:12" ht="12.75" customHeight="1">
      <c r="A319" s="31" t="s">
        <v>1086</v>
      </c>
      <c r="B319" s="31" t="s">
        <v>367</v>
      </c>
      <c r="C319" s="31" t="s">
        <v>368</v>
      </c>
      <c r="D319" s="31" t="s">
        <v>1075</v>
      </c>
      <c r="E319" s="31" t="s">
        <v>1143</v>
      </c>
      <c r="F319" s="31" t="s">
        <v>1101</v>
      </c>
      <c r="G319" s="31" t="s">
        <v>1076</v>
      </c>
      <c r="H319" s="31">
        <v>1</v>
      </c>
      <c r="I319" s="31" t="s">
        <v>1075</v>
      </c>
      <c r="J319" s="31" t="s">
        <v>1075</v>
      </c>
      <c r="K319" s="31" t="s">
        <v>1075</v>
      </c>
      <c r="L319" s="31" t="s">
        <v>1075</v>
      </c>
    </row>
    <row r="320" spans="1:12" ht="12.75" customHeight="1">
      <c r="A320" s="31" t="s">
        <v>1086</v>
      </c>
      <c r="B320" s="31" t="s">
        <v>369</v>
      </c>
      <c r="C320" s="31" t="s">
        <v>370</v>
      </c>
      <c r="D320" s="31" t="s">
        <v>1075</v>
      </c>
      <c r="E320" s="31" t="s">
        <v>1143</v>
      </c>
      <c r="F320" s="31" t="s">
        <v>1111</v>
      </c>
      <c r="G320" s="31" t="s">
        <v>1076</v>
      </c>
      <c r="H320" s="31">
        <v>1</v>
      </c>
      <c r="I320" s="31" t="s">
        <v>1075</v>
      </c>
      <c r="J320" s="31" t="s">
        <v>1075</v>
      </c>
      <c r="K320" s="31" t="s">
        <v>1075</v>
      </c>
      <c r="L320" s="31" t="s">
        <v>1075</v>
      </c>
    </row>
    <row r="321" spans="1:12" ht="12.75" customHeight="1">
      <c r="A321" s="31" t="s">
        <v>1086</v>
      </c>
      <c r="B321" s="31" t="s">
        <v>371</v>
      </c>
      <c r="C321" s="31" t="s">
        <v>372</v>
      </c>
      <c r="D321" s="31" t="s">
        <v>1075</v>
      </c>
      <c r="E321" s="31" t="s">
        <v>1143</v>
      </c>
      <c r="F321" s="31" t="s">
        <v>1101</v>
      </c>
      <c r="G321" s="31" t="s">
        <v>1076</v>
      </c>
      <c r="H321" s="31">
        <v>1</v>
      </c>
      <c r="I321" s="31" t="s">
        <v>1075</v>
      </c>
      <c r="J321" s="31" t="s">
        <v>1075</v>
      </c>
      <c r="K321" s="31" t="s">
        <v>1075</v>
      </c>
      <c r="L321" s="31" t="s">
        <v>1075</v>
      </c>
    </row>
    <row r="322" spans="1:12" ht="12.75" customHeight="1">
      <c r="A322" s="31" t="s">
        <v>1086</v>
      </c>
      <c r="B322" s="31" t="s">
        <v>373</v>
      </c>
      <c r="C322" s="31" t="s">
        <v>374</v>
      </c>
      <c r="D322" s="31" t="s">
        <v>1075</v>
      </c>
      <c r="E322" s="31" t="s">
        <v>1143</v>
      </c>
      <c r="F322" s="31" t="s">
        <v>1101</v>
      </c>
      <c r="G322" s="31" t="s">
        <v>1076</v>
      </c>
      <c r="H322" s="31">
        <v>1</v>
      </c>
      <c r="I322" s="31" t="s">
        <v>1075</v>
      </c>
      <c r="J322" s="31" t="s">
        <v>1075</v>
      </c>
      <c r="K322" s="31" t="s">
        <v>1075</v>
      </c>
      <c r="L322" s="31" t="s">
        <v>1075</v>
      </c>
    </row>
    <row r="323" spans="1:12" ht="12.75" customHeight="1">
      <c r="A323" s="31" t="s">
        <v>1086</v>
      </c>
      <c r="B323" s="31" t="s">
        <v>375</v>
      </c>
      <c r="C323" s="31" t="s">
        <v>376</v>
      </c>
      <c r="D323" s="31" t="s">
        <v>1075</v>
      </c>
      <c r="E323" s="31" t="s">
        <v>1143</v>
      </c>
      <c r="F323" s="31" t="s">
        <v>1111</v>
      </c>
      <c r="G323" s="31" t="s">
        <v>1076</v>
      </c>
      <c r="H323" s="31">
        <v>1</v>
      </c>
      <c r="I323" s="31" t="s">
        <v>1075</v>
      </c>
      <c r="J323" s="31" t="s">
        <v>1075</v>
      </c>
      <c r="K323" s="31" t="s">
        <v>1075</v>
      </c>
      <c r="L323" s="31" t="s">
        <v>1075</v>
      </c>
    </row>
    <row r="324" spans="1:12" ht="12.75" customHeight="1">
      <c r="A324" s="31" t="s">
        <v>1086</v>
      </c>
      <c r="B324" s="31" t="s">
        <v>377</v>
      </c>
      <c r="C324" s="31" t="s">
        <v>378</v>
      </c>
      <c r="D324" s="31" t="s">
        <v>1075</v>
      </c>
      <c r="E324" s="31" t="s">
        <v>1143</v>
      </c>
      <c r="F324" s="31" t="s">
        <v>1111</v>
      </c>
      <c r="G324" s="31" t="s">
        <v>1076</v>
      </c>
      <c r="H324" s="31">
        <v>1</v>
      </c>
      <c r="I324" s="31" t="s">
        <v>1075</v>
      </c>
      <c r="J324" s="31" t="s">
        <v>1075</v>
      </c>
      <c r="K324" s="31" t="s">
        <v>1075</v>
      </c>
      <c r="L324" s="31" t="s">
        <v>1075</v>
      </c>
    </row>
    <row r="325" spans="1:12" ht="12.75" customHeight="1">
      <c r="A325" s="31" t="s">
        <v>1086</v>
      </c>
      <c r="B325" s="31" t="s">
        <v>379</v>
      </c>
      <c r="C325" s="31" t="s">
        <v>380</v>
      </c>
      <c r="D325" s="31" t="s">
        <v>1075</v>
      </c>
      <c r="E325" s="31" t="s">
        <v>1143</v>
      </c>
      <c r="F325" s="31" t="s">
        <v>1101</v>
      </c>
      <c r="G325" s="31" t="s">
        <v>1076</v>
      </c>
      <c r="H325" s="31">
        <v>1</v>
      </c>
      <c r="I325" s="31" t="s">
        <v>1075</v>
      </c>
      <c r="J325" s="31" t="s">
        <v>1075</v>
      </c>
      <c r="K325" s="31" t="s">
        <v>1075</v>
      </c>
      <c r="L325" s="31" t="s">
        <v>1075</v>
      </c>
    </row>
    <row r="326" spans="1:12" ht="12.75" customHeight="1">
      <c r="A326" s="31" t="s">
        <v>1086</v>
      </c>
      <c r="B326" s="31" t="s">
        <v>381</v>
      </c>
      <c r="C326" s="31" t="s">
        <v>382</v>
      </c>
      <c r="D326" s="31" t="s">
        <v>1075</v>
      </c>
      <c r="E326" s="31" t="s">
        <v>1143</v>
      </c>
      <c r="F326" s="31" t="s">
        <v>1101</v>
      </c>
      <c r="G326" s="31" t="s">
        <v>1076</v>
      </c>
      <c r="H326" s="31">
        <v>1</v>
      </c>
      <c r="I326" s="31" t="s">
        <v>1075</v>
      </c>
      <c r="J326" s="31" t="s">
        <v>1075</v>
      </c>
      <c r="K326" s="31" t="s">
        <v>1075</v>
      </c>
      <c r="L326" s="31" t="s">
        <v>1075</v>
      </c>
    </row>
    <row r="327" spans="1:12" ht="12.75" customHeight="1">
      <c r="A327" s="31" t="s">
        <v>1086</v>
      </c>
      <c r="B327" s="31" t="s">
        <v>383</v>
      </c>
      <c r="C327" s="31" t="s">
        <v>384</v>
      </c>
      <c r="D327" s="31" t="s">
        <v>1075</v>
      </c>
      <c r="E327" s="31" t="s">
        <v>1143</v>
      </c>
      <c r="F327" s="31" t="s">
        <v>1111</v>
      </c>
      <c r="G327" s="31" t="s">
        <v>1076</v>
      </c>
      <c r="H327" s="31">
        <v>1</v>
      </c>
      <c r="I327" s="31" t="s">
        <v>1075</v>
      </c>
      <c r="J327" s="31" t="s">
        <v>1075</v>
      </c>
      <c r="K327" s="31" t="s">
        <v>1075</v>
      </c>
      <c r="L327" s="31" t="s">
        <v>1075</v>
      </c>
    </row>
    <row r="328" spans="1:12" ht="12.75" customHeight="1">
      <c r="A328" s="31" t="s">
        <v>1086</v>
      </c>
      <c r="B328" s="31" t="s">
        <v>385</v>
      </c>
      <c r="C328" s="31" t="s">
        <v>386</v>
      </c>
      <c r="D328" s="31" t="s">
        <v>1075</v>
      </c>
      <c r="E328" s="31" t="s">
        <v>1143</v>
      </c>
      <c r="F328" s="31" t="s">
        <v>1101</v>
      </c>
      <c r="G328" s="31" t="s">
        <v>1076</v>
      </c>
      <c r="H328" s="31">
        <v>1</v>
      </c>
      <c r="I328" s="31" t="s">
        <v>1075</v>
      </c>
      <c r="J328" s="31" t="s">
        <v>1075</v>
      </c>
      <c r="K328" s="31" t="s">
        <v>1075</v>
      </c>
      <c r="L328" s="31" t="s">
        <v>1075</v>
      </c>
    </row>
    <row r="329" spans="1:12" ht="12.75" customHeight="1">
      <c r="A329" s="31" t="s">
        <v>1086</v>
      </c>
      <c r="B329" s="31" t="s">
        <v>387</v>
      </c>
      <c r="C329" s="31" t="s">
        <v>388</v>
      </c>
      <c r="D329" s="31" t="s">
        <v>1075</v>
      </c>
      <c r="E329" s="31" t="s">
        <v>1143</v>
      </c>
      <c r="F329" s="31" t="s">
        <v>1111</v>
      </c>
      <c r="G329" s="31" t="s">
        <v>1076</v>
      </c>
      <c r="H329" s="31">
        <v>1</v>
      </c>
      <c r="I329" s="31" t="s">
        <v>1075</v>
      </c>
      <c r="J329" s="31" t="s">
        <v>1075</v>
      </c>
      <c r="K329" s="31" t="s">
        <v>1075</v>
      </c>
      <c r="L329" s="31" t="s">
        <v>1075</v>
      </c>
    </row>
    <row r="330" spans="1:12" ht="12.75" customHeight="1">
      <c r="A330" s="31" t="s">
        <v>1086</v>
      </c>
      <c r="B330" s="31" t="s">
        <v>389</v>
      </c>
      <c r="C330" s="31" t="s">
        <v>390</v>
      </c>
      <c r="D330" s="31" t="s">
        <v>1075</v>
      </c>
      <c r="E330" s="31" t="s">
        <v>1143</v>
      </c>
      <c r="F330" s="31" t="s">
        <v>1101</v>
      </c>
      <c r="G330" s="31" t="s">
        <v>1076</v>
      </c>
      <c r="H330" s="31">
        <v>1</v>
      </c>
      <c r="I330" s="31" t="s">
        <v>1075</v>
      </c>
      <c r="J330" s="31" t="s">
        <v>1075</v>
      </c>
      <c r="K330" s="31" t="s">
        <v>1075</v>
      </c>
      <c r="L330" s="31" t="s">
        <v>1075</v>
      </c>
    </row>
    <row r="331" spans="1:12" ht="12.75" customHeight="1">
      <c r="A331" s="31" t="s">
        <v>1086</v>
      </c>
      <c r="B331" s="31" t="s">
        <v>391</v>
      </c>
      <c r="C331" s="31" t="s">
        <v>392</v>
      </c>
      <c r="D331" s="31" t="s">
        <v>1075</v>
      </c>
      <c r="E331" s="31" t="s">
        <v>1143</v>
      </c>
      <c r="F331" s="31" t="s">
        <v>1111</v>
      </c>
      <c r="G331" s="31" t="s">
        <v>1076</v>
      </c>
      <c r="H331" s="31">
        <v>1</v>
      </c>
      <c r="I331" s="31" t="s">
        <v>1075</v>
      </c>
      <c r="J331" s="31" t="s">
        <v>1075</v>
      </c>
      <c r="K331" s="31" t="s">
        <v>1075</v>
      </c>
      <c r="L331" s="31" t="s">
        <v>1075</v>
      </c>
    </row>
    <row r="332" spans="1:12" ht="12.75" customHeight="1">
      <c r="A332" s="31" t="s">
        <v>1086</v>
      </c>
      <c r="B332" s="31" t="s">
        <v>393</v>
      </c>
      <c r="C332" s="31" t="s">
        <v>394</v>
      </c>
      <c r="D332" s="31" t="s">
        <v>1075</v>
      </c>
      <c r="E332" s="31" t="s">
        <v>1143</v>
      </c>
      <c r="F332" s="31" t="s">
        <v>1101</v>
      </c>
      <c r="G332" s="31" t="s">
        <v>1076</v>
      </c>
      <c r="H332" s="31">
        <v>1</v>
      </c>
      <c r="I332" s="31" t="s">
        <v>1075</v>
      </c>
      <c r="J332" s="31" t="s">
        <v>1075</v>
      </c>
      <c r="K332" s="31" t="s">
        <v>1075</v>
      </c>
      <c r="L332" s="31" t="s">
        <v>1075</v>
      </c>
    </row>
    <row r="333" spans="1:12" ht="12.75" customHeight="1">
      <c r="A333" s="31" t="s">
        <v>1086</v>
      </c>
      <c r="B333" s="31" t="s">
        <v>395</v>
      </c>
      <c r="C333" s="31" t="s">
        <v>396</v>
      </c>
      <c r="D333" s="31" t="s">
        <v>1075</v>
      </c>
      <c r="E333" s="31" t="s">
        <v>1143</v>
      </c>
      <c r="F333" s="31" t="s">
        <v>1111</v>
      </c>
      <c r="G333" s="31" t="s">
        <v>1076</v>
      </c>
      <c r="H333" s="31">
        <v>1</v>
      </c>
      <c r="I333" s="31" t="s">
        <v>1075</v>
      </c>
      <c r="J333" s="31" t="s">
        <v>1075</v>
      </c>
      <c r="K333" s="31" t="s">
        <v>1075</v>
      </c>
      <c r="L333" s="31" t="s">
        <v>1075</v>
      </c>
    </row>
    <row r="334" spans="1:12" ht="12.75" customHeight="1">
      <c r="A334" s="31" t="s">
        <v>1086</v>
      </c>
      <c r="B334" s="31" t="s">
        <v>397</v>
      </c>
      <c r="C334" s="31" t="s">
        <v>398</v>
      </c>
      <c r="D334" s="31" t="s">
        <v>1075</v>
      </c>
      <c r="E334" s="31" t="s">
        <v>1143</v>
      </c>
      <c r="F334" s="31" t="s">
        <v>1101</v>
      </c>
      <c r="G334" s="31" t="s">
        <v>1076</v>
      </c>
      <c r="H334" s="31">
        <v>1</v>
      </c>
      <c r="I334" s="31" t="s">
        <v>1075</v>
      </c>
      <c r="J334" s="31" t="s">
        <v>1075</v>
      </c>
      <c r="K334" s="31" t="s">
        <v>1075</v>
      </c>
      <c r="L334" s="31" t="s">
        <v>1075</v>
      </c>
    </row>
    <row r="335" spans="1:12" ht="12.75" customHeight="1">
      <c r="A335" s="31" t="s">
        <v>1086</v>
      </c>
      <c r="B335" s="31" t="s">
        <v>399</v>
      </c>
      <c r="C335" s="31" t="s">
        <v>400</v>
      </c>
      <c r="D335" s="31" t="s">
        <v>1075</v>
      </c>
      <c r="E335" s="31" t="s">
        <v>1143</v>
      </c>
      <c r="F335" s="31" t="s">
        <v>1101</v>
      </c>
      <c r="G335" s="31" t="s">
        <v>1076</v>
      </c>
      <c r="H335" s="31">
        <v>1</v>
      </c>
      <c r="I335" s="31" t="s">
        <v>1075</v>
      </c>
      <c r="J335" s="31" t="s">
        <v>1075</v>
      </c>
      <c r="K335" s="31" t="s">
        <v>1075</v>
      </c>
      <c r="L335" s="31" t="s">
        <v>1075</v>
      </c>
    </row>
    <row r="336" spans="1:12" ht="12.75" customHeight="1">
      <c r="A336" s="31" t="s">
        <v>1086</v>
      </c>
      <c r="B336" s="31" t="s">
        <v>401</v>
      </c>
      <c r="C336" s="31" t="s">
        <v>402</v>
      </c>
      <c r="D336" s="31" t="s">
        <v>1075</v>
      </c>
      <c r="E336" s="31" t="s">
        <v>1143</v>
      </c>
      <c r="F336" s="31" t="s">
        <v>1101</v>
      </c>
      <c r="G336" s="31" t="s">
        <v>1076</v>
      </c>
      <c r="H336" s="31">
        <v>1</v>
      </c>
      <c r="I336" s="31" t="s">
        <v>1075</v>
      </c>
      <c r="J336" s="31" t="s">
        <v>1075</v>
      </c>
      <c r="K336" s="31" t="s">
        <v>1075</v>
      </c>
      <c r="L336" s="31" t="s">
        <v>1075</v>
      </c>
    </row>
    <row r="337" spans="1:12" ht="12.75" customHeight="1">
      <c r="A337" s="31" t="s">
        <v>1086</v>
      </c>
      <c r="B337" s="31" t="s">
        <v>403</v>
      </c>
      <c r="C337" s="31" t="s">
        <v>404</v>
      </c>
      <c r="D337" s="31" t="s">
        <v>1075</v>
      </c>
      <c r="E337" s="31" t="s">
        <v>1143</v>
      </c>
      <c r="F337" s="31" t="s">
        <v>1111</v>
      </c>
      <c r="G337" s="31" t="s">
        <v>1076</v>
      </c>
      <c r="H337" s="31">
        <v>1</v>
      </c>
      <c r="I337" s="31" t="s">
        <v>1075</v>
      </c>
      <c r="J337" s="31" t="s">
        <v>1075</v>
      </c>
      <c r="K337" s="31" t="s">
        <v>1075</v>
      </c>
      <c r="L337" s="31" t="s">
        <v>1075</v>
      </c>
    </row>
    <row r="338" spans="1:12" ht="12.75" customHeight="1">
      <c r="A338" s="31" t="s">
        <v>1086</v>
      </c>
      <c r="B338" s="31" t="s">
        <v>405</v>
      </c>
      <c r="C338" s="31" t="s">
        <v>406</v>
      </c>
      <c r="D338" s="31" t="s">
        <v>1075</v>
      </c>
      <c r="E338" s="31" t="s">
        <v>1143</v>
      </c>
      <c r="F338" s="31" t="s">
        <v>1111</v>
      </c>
      <c r="G338" s="31" t="s">
        <v>1076</v>
      </c>
      <c r="H338" s="31">
        <v>1</v>
      </c>
      <c r="I338" s="31" t="s">
        <v>1075</v>
      </c>
      <c r="J338" s="31" t="s">
        <v>1075</v>
      </c>
      <c r="K338" s="31" t="s">
        <v>1075</v>
      </c>
      <c r="L338" s="31" t="s">
        <v>1075</v>
      </c>
    </row>
    <row r="339" spans="1:12" ht="12.75" customHeight="1">
      <c r="A339" s="31" t="s">
        <v>1086</v>
      </c>
      <c r="B339" s="31" t="s">
        <v>407</v>
      </c>
      <c r="C339" s="31" t="s">
        <v>408</v>
      </c>
      <c r="D339" s="31" t="s">
        <v>1075</v>
      </c>
      <c r="E339" s="31" t="s">
        <v>1143</v>
      </c>
      <c r="F339" s="31" t="s">
        <v>1111</v>
      </c>
      <c r="G339" s="31" t="s">
        <v>1076</v>
      </c>
      <c r="H339" s="31">
        <v>1</v>
      </c>
      <c r="I339" s="31" t="s">
        <v>1075</v>
      </c>
      <c r="J339" s="31" t="s">
        <v>1075</v>
      </c>
      <c r="K339" s="31" t="s">
        <v>1075</v>
      </c>
      <c r="L339" s="31" t="s">
        <v>1075</v>
      </c>
    </row>
    <row r="340" spans="1:12" ht="12.75" customHeight="1">
      <c r="A340" s="31" t="s">
        <v>1086</v>
      </c>
      <c r="B340" s="31" t="s">
        <v>409</v>
      </c>
      <c r="C340" s="31" t="s">
        <v>410</v>
      </c>
      <c r="D340" s="31" t="s">
        <v>1075</v>
      </c>
      <c r="E340" s="31" t="s">
        <v>1143</v>
      </c>
      <c r="F340" s="31" t="s">
        <v>1111</v>
      </c>
      <c r="G340" s="31" t="s">
        <v>1076</v>
      </c>
      <c r="H340" s="31">
        <v>1</v>
      </c>
      <c r="I340" s="31" t="s">
        <v>1075</v>
      </c>
      <c r="J340" s="31" t="s">
        <v>1075</v>
      </c>
      <c r="K340" s="31" t="s">
        <v>1075</v>
      </c>
      <c r="L340" s="31" t="s">
        <v>1075</v>
      </c>
    </row>
    <row r="341" spans="1:12" ht="12.75" customHeight="1">
      <c r="A341" s="31" t="s">
        <v>1086</v>
      </c>
      <c r="B341" s="31" t="s">
        <v>411</v>
      </c>
      <c r="C341" s="31" t="s">
        <v>412</v>
      </c>
      <c r="D341" s="31" t="s">
        <v>1075</v>
      </c>
      <c r="E341" s="31" t="s">
        <v>1143</v>
      </c>
      <c r="F341" s="31" t="s">
        <v>1111</v>
      </c>
      <c r="G341" s="31" t="s">
        <v>1076</v>
      </c>
      <c r="H341" s="31">
        <v>1</v>
      </c>
      <c r="I341" s="31" t="s">
        <v>1075</v>
      </c>
      <c r="J341" s="31" t="s">
        <v>1075</v>
      </c>
      <c r="K341" s="31" t="s">
        <v>1075</v>
      </c>
      <c r="L341" s="31" t="s">
        <v>1075</v>
      </c>
    </row>
    <row r="342" spans="1:12" ht="12.75" customHeight="1">
      <c r="A342" s="31" t="s">
        <v>1086</v>
      </c>
      <c r="B342" s="31" t="s">
        <v>413</v>
      </c>
      <c r="C342" s="31" t="s">
        <v>414</v>
      </c>
      <c r="D342" s="31" t="s">
        <v>1075</v>
      </c>
      <c r="E342" s="31" t="s">
        <v>1143</v>
      </c>
      <c r="F342" s="31" t="s">
        <v>1101</v>
      </c>
      <c r="G342" s="31" t="s">
        <v>1076</v>
      </c>
      <c r="H342" s="31">
        <v>1</v>
      </c>
      <c r="I342" s="31" t="s">
        <v>1075</v>
      </c>
      <c r="J342" s="31" t="s">
        <v>1075</v>
      </c>
      <c r="K342" s="31" t="s">
        <v>1075</v>
      </c>
      <c r="L342" s="31" t="s">
        <v>1075</v>
      </c>
    </row>
    <row r="343" spans="1:12" ht="12.75" customHeight="1">
      <c r="A343" s="31" t="s">
        <v>1086</v>
      </c>
      <c r="B343" s="31" t="s">
        <v>415</v>
      </c>
      <c r="C343" s="31" t="s">
        <v>416</v>
      </c>
      <c r="D343" s="31" t="s">
        <v>1075</v>
      </c>
      <c r="E343" s="31" t="s">
        <v>1143</v>
      </c>
      <c r="F343" s="31" t="s">
        <v>1101</v>
      </c>
      <c r="G343" s="31" t="s">
        <v>1076</v>
      </c>
      <c r="H343" s="31">
        <v>1</v>
      </c>
      <c r="I343" s="31" t="s">
        <v>1075</v>
      </c>
      <c r="J343" s="31" t="s">
        <v>1075</v>
      </c>
      <c r="K343" s="31" t="s">
        <v>1075</v>
      </c>
      <c r="L343" s="31" t="s">
        <v>1075</v>
      </c>
    </row>
    <row r="344" spans="1:12" ht="12.75" customHeight="1">
      <c r="A344" s="31" t="s">
        <v>1086</v>
      </c>
      <c r="B344" s="31" t="s">
        <v>417</v>
      </c>
      <c r="C344" s="31" t="s">
        <v>418</v>
      </c>
      <c r="D344" s="31" t="s">
        <v>1075</v>
      </c>
      <c r="E344" s="31" t="s">
        <v>1143</v>
      </c>
      <c r="F344" s="31" t="s">
        <v>1101</v>
      </c>
      <c r="G344" s="31" t="s">
        <v>1076</v>
      </c>
      <c r="H344" s="31">
        <v>1</v>
      </c>
      <c r="I344" s="31" t="s">
        <v>1075</v>
      </c>
      <c r="J344" s="31" t="s">
        <v>1075</v>
      </c>
      <c r="K344" s="31" t="s">
        <v>1075</v>
      </c>
      <c r="L344" s="31" t="s">
        <v>1075</v>
      </c>
    </row>
    <row r="345" spans="1:12" ht="12.75" customHeight="1">
      <c r="A345" s="31" t="s">
        <v>1086</v>
      </c>
      <c r="B345" s="31" t="s">
        <v>419</v>
      </c>
      <c r="C345" s="31" t="s">
        <v>420</v>
      </c>
      <c r="D345" s="31" t="s">
        <v>1075</v>
      </c>
      <c r="E345" s="31" t="s">
        <v>1143</v>
      </c>
      <c r="F345" s="31" t="s">
        <v>1101</v>
      </c>
      <c r="G345" s="31" t="s">
        <v>1076</v>
      </c>
      <c r="H345" s="31">
        <v>1</v>
      </c>
      <c r="I345" s="31" t="s">
        <v>1075</v>
      </c>
      <c r="J345" s="31" t="s">
        <v>1075</v>
      </c>
      <c r="K345" s="31" t="s">
        <v>1075</v>
      </c>
      <c r="L345" s="31" t="s">
        <v>1075</v>
      </c>
    </row>
    <row r="346" spans="1:12" ht="12.75" customHeight="1">
      <c r="A346" s="31" t="s">
        <v>1086</v>
      </c>
      <c r="B346" s="31" t="s">
        <v>421</v>
      </c>
      <c r="C346" s="31" t="s">
        <v>422</v>
      </c>
      <c r="D346" s="31" t="s">
        <v>1075</v>
      </c>
      <c r="E346" s="31" t="s">
        <v>1143</v>
      </c>
      <c r="F346" s="31" t="s">
        <v>1101</v>
      </c>
      <c r="G346" s="31" t="s">
        <v>1076</v>
      </c>
      <c r="H346" s="31">
        <v>1</v>
      </c>
      <c r="I346" s="31" t="s">
        <v>1075</v>
      </c>
      <c r="J346" s="31" t="s">
        <v>1075</v>
      </c>
      <c r="K346" s="31" t="s">
        <v>1075</v>
      </c>
      <c r="L346" s="31" t="s">
        <v>1075</v>
      </c>
    </row>
    <row r="347" spans="1:12" ht="12.75" customHeight="1">
      <c r="A347" s="31" t="s">
        <v>1086</v>
      </c>
      <c r="B347" s="31" t="s">
        <v>423</v>
      </c>
      <c r="C347" s="31" t="s">
        <v>424</v>
      </c>
      <c r="D347" s="31" t="s">
        <v>1075</v>
      </c>
      <c r="E347" s="31" t="s">
        <v>1143</v>
      </c>
      <c r="F347" s="31" t="s">
        <v>1101</v>
      </c>
      <c r="G347" s="31" t="s">
        <v>1076</v>
      </c>
      <c r="H347" s="31">
        <v>1</v>
      </c>
      <c r="I347" s="31" t="s">
        <v>1075</v>
      </c>
      <c r="J347" s="31" t="s">
        <v>1075</v>
      </c>
      <c r="K347" s="31" t="s">
        <v>1075</v>
      </c>
      <c r="L347" s="31" t="s">
        <v>1075</v>
      </c>
    </row>
    <row r="348" spans="1:12" ht="12.75" customHeight="1">
      <c r="A348" s="31" t="s">
        <v>1086</v>
      </c>
      <c r="B348" s="31" t="s">
        <v>425</v>
      </c>
      <c r="C348" s="31" t="s">
        <v>426</v>
      </c>
      <c r="D348" s="31" t="s">
        <v>1075</v>
      </c>
      <c r="E348" s="31" t="s">
        <v>1143</v>
      </c>
      <c r="F348" s="31" t="s">
        <v>1101</v>
      </c>
      <c r="G348" s="31" t="s">
        <v>1076</v>
      </c>
      <c r="H348" s="31">
        <v>1</v>
      </c>
      <c r="I348" s="31" t="s">
        <v>1075</v>
      </c>
      <c r="J348" s="31" t="s">
        <v>1075</v>
      </c>
      <c r="K348" s="31" t="s">
        <v>1075</v>
      </c>
      <c r="L348" s="31" t="s">
        <v>1075</v>
      </c>
    </row>
    <row r="349" spans="1:12" ht="12.75" customHeight="1">
      <c r="A349" s="31" t="s">
        <v>1086</v>
      </c>
      <c r="B349" s="31" t="s">
        <v>427</v>
      </c>
      <c r="C349" s="31" t="s">
        <v>428</v>
      </c>
      <c r="D349" s="31" t="s">
        <v>1075</v>
      </c>
      <c r="E349" s="31" t="s">
        <v>1143</v>
      </c>
      <c r="F349" s="31" t="s">
        <v>1101</v>
      </c>
      <c r="G349" s="31" t="s">
        <v>1076</v>
      </c>
      <c r="H349" s="31">
        <v>1</v>
      </c>
      <c r="I349" s="31" t="s">
        <v>1075</v>
      </c>
      <c r="J349" s="31" t="s">
        <v>1075</v>
      </c>
      <c r="K349" s="31" t="s">
        <v>1075</v>
      </c>
      <c r="L349" s="31" t="s">
        <v>1075</v>
      </c>
    </row>
    <row r="350" spans="1:12" ht="12.75" customHeight="1">
      <c r="A350" s="31" t="s">
        <v>1086</v>
      </c>
      <c r="B350" s="31" t="s">
        <v>429</v>
      </c>
      <c r="C350" s="31" t="s">
        <v>430</v>
      </c>
      <c r="D350" s="31" t="s">
        <v>1075</v>
      </c>
      <c r="E350" s="31" t="s">
        <v>1143</v>
      </c>
      <c r="F350" s="31" t="s">
        <v>1101</v>
      </c>
      <c r="G350" s="31" t="s">
        <v>1076</v>
      </c>
      <c r="H350" s="31">
        <v>1</v>
      </c>
      <c r="I350" s="31" t="s">
        <v>1075</v>
      </c>
      <c r="J350" s="31" t="s">
        <v>1075</v>
      </c>
      <c r="K350" s="31" t="s">
        <v>1075</v>
      </c>
      <c r="L350" s="31" t="s">
        <v>1075</v>
      </c>
    </row>
    <row r="351" spans="1:12" ht="12.75" customHeight="1">
      <c r="A351" s="31" t="s">
        <v>1086</v>
      </c>
      <c r="B351" s="31" t="s">
        <v>431</v>
      </c>
      <c r="C351" s="31" t="s">
        <v>164</v>
      </c>
      <c r="D351" s="31" t="s">
        <v>1075</v>
      </c>
      <c r="E351" s="31" t="s">
        <v>1143</v>
      </c>
      <c r="F351" s="31" t="s">
        <v>1101</v>
      </c>
      <c r="G351" s="31" t="s">
        <v>1076</v>
      </c>
      <c r="H351" s="31">
        <v>1</v>
      </c>
      <c r="I351" s="31" t="s">
        <v>1075</v>
      </c>
      <c r="J351" s="31" t="s">
        <v>1075</v>
      </c>
      <c r="K351" s="31" t="s">
        <v>1075</v>
      </c>
      <c r="L351" s="31" t="s">
        <v>1075</v>
      </c>
    </row>
    <row r="352" spans="1:12" ht="12.75" customHeight="1">
      <c r="A352" s="31" t="s">
        <v>1086</v>
      </c>
      <c r="B352" s="31" t="s">
        <v>432</v>
      </c>
      <c r="C352" s="31" t="s">
        <v>1135</v>
      </c>
      <c r="D352" s="31" t="s">
        <v>1075</v>
      </c>
      <c r="E352" s="31" t="s">
        <v>1143</v>
      </c>
      <c r="F352" s="31" t="s">
        <v>1101</v>
      </c>
      <c r="G352" s="31" t="s">
        <v>1076</v>
      </c>
      <c r="H352" s="31">
        <v>1</v>
      </c>
      <c r="I352" s="31" t="s">
        <v>1075</v>
      </c>
      <c r="J352" s="31" t="s">
        <v>1075</v>
      </c>
      <c r="K352" s="31" t="s">
        <v>1075</v>
      </c>
      <c r="L352" s="31" t="s">
        <v>1075</v>
      </c>
    </row>
    <row r="353" spans="1:12" ht="12.75" customHeight="1">
      <c r="A353" s="31" t="s">
        <v>1086</v>
      </c>
      <c r="B353" s="31" t="s">
        <v>433</v>
      </c>
      <c r="C353" s="31" t="s">
        <v>434</v>
      </c>
      <c r="D353" s="31" t="s">
        <v>1075</v>
      </c>
      <c r="E353" s="31" t="s">
        <v>1143</v>
      </c>
      <c r="F353" s="31" t="s">
        <v>1111</v>
      </c>
      <c r="G353" s="31" t="s">
        <v>1076</v>
      </c>
      <c r="H353" s="31">
        <v>1</v>
      </c>
      <c r="I353" s="31" t="s">
        <v>1075</v>
      </c>
      <c r="J353" s="31" t="s">
        <v>1075</v>
      </c>
      <c r="K353" s="31" t="s">
        <v>1075</v>
      </c>
      <c r="L353" s="31" t="s">
        <v>1075</v>
      </c>
    </row>
    <row r="354" spans="1:12" ht="12.75" customHeight="1">
      <c r="A354" s="31" t="s">
        <v>1086</v>
      </c>
      <c r="B354" s="31" t="s">
        <v>435</v>
      </c>
      <c r="C354" s="31" t="s">
        <v>78</v>
      </c>
      <c r="D354" s="31" t="s">
        <v>1075</v>
      </c>
      <c r="E354" s="31" t="s">
        <v>1143</v>
      </c>
      <c r="F354" s="31" t="s">
        <v>1101</v>
      </c>
      <c r="G354" s="31" t="s">
        <v>1076</v>
      </c>
      <c r="H354" s="31">
        <v>1</v>
      </c>
      <c r="I354" s="31" t="s">
        <v>1075</v>
      </c>
      <c r="J354" s="31" t="s">
        <v>1075</v>
      </c>
      <c r="K354" s="31" t="s">
        <v>1075</v>
      </c>
      <c r="L354" s="31" t="s">
        <v>1075</v>
      </c>
    </row>
    <row r="355" spans="1:12" ht="12.75" customHeight="1">
      <c r="A355" s="31" t="s">
        <v>1086</v>
      </c>
      <c r="B355" s="31" t="s">
        <v>436</v>
      </c>
      <c r="C355" s="31" t="s">
        <v>437</v>
      </c>
      <c r="D355" s="31" t="s">
        <v>1075</v>
      </c>
      <c r="E355" s="31" t="s">
        <v>1143</v>
      </c>
      <c r="F355" s="31" t="s">
        <v>1101</v>
      </c>
      <c r="G355" s="31" t="s">
        <v>1076</v>
      </c>
      <c r="H355" s="31">
        <v>1</v>
      </c>
      <c r="I355" s="31" t="s">
        <v>1075</v>
      </c>
      <c r="J355" s="31" t="s">
        <v>1075</v>
      </c>
      <c r="K355" s="31" t="s">
        <v>1075</v>
      </c>
      <c r="L355" s="31" t="s">
        <v>1075</v>
      </c>
    </row>
    <row r="356" spans="1:12" ht="12.75" customHeight="1">
      <c r="A356" s="34" t="s">
        <v>1086</v>
      </c>
      <c r="B356" s="34" t="s">
        <v>438</v>
      </c>
      <c r="C356" s="34" t="s">
        <v>439</v>
      </c>
      <c r="D356" s="34" t="s">
        <v>1075</v>
      </c>
      <c r="E356" s="34" t="s">
        <v>1143</v>
      </c>
      <c r="F356" s="34" t="s">
        <v>1101</v>
      </c>
      <c r="G356" s="34" t="s">
        <v>1076</v>
      </c>
      <c r="H356" s="34">
        <v>1</v>
      </c>
      <c r="I356" s="34" t="s">
        <v>1075</v>
      </c>
      <c r="J356" s="34" t="s">
        <v>1075</v>
      </c>
      <c r="K356" s="34" t="s">
        <v>1075</v>
      </c>
      <c r="L356" s="34" t="s">
        <v>1075</v>
      </c>
    </row>
    <row r="357" spans="1:12" ht="12.75" customHeight="1">
      <c r="A357" s="31"/>
      <c r="B357" s="32">
        <f>COUNTA(B318:B356)</f>
        <v>39</v>
      </c>
      <c r="C357" s="31"/>
      <c r="D357" s="32">
        <f>COUNTIF(D318:D356,"Yes")</f>
        <v>39</v>
      </c>
      <c r="E357" s="32"/>
      <c r="F357" s="32"/>
      <c r="G357" s="31"/>
      <c r="H357" s="45"/>
      <c r="I357" s="31"/>
      <c r="J357" s="31"/>
      <c r="K357" s="31"/>
      <c r="L357" s="31"/>
    </row>
    <row r="358" ht="12.75" customHeight="1"/>
    <row r="359" spans="1:12" ht="12.75" customHeight="1">
      <c r="A359" s="31" t="s">
        <v>440</v>
      </c>
      <c r="B359" s="31" t="s">
        <v>441</v>
      </c>
      <c r="C359" s="31" t="s">
        <v>442</v>
      </c>
      <c r="D359" s="31" t="s">
        <v>1075</v>
      </c>
      <c r="E359" s="31" t="s">
        <v>1143</v>
      </c>
      <c r="F359" s="31" t="s">
        <v>1101</v>
      </c>
      <c r="G359" s="31" t="s">
        <v>1076</v>
      </c>
      <c r="H359" s="31">
        <v>1</v>
      </c>
      <c r="I359" s="31" t="s">
        <v>1075</v>
      </c>
      <c r="J359" s="31" t="s">
        <v>1075</v>
      </c>
      <c r="K359" s="31" t="s">
        <v>1075</v>
      </c>
      <c r="L359" s="31" t="s">
        <v>1075</v>
      </c>
    </row>
    <row r="360" spans="1:12" ht="12.75" customHeight="1">
      <c r="A360" s="31" t="s">
        <v>440</v>
      </c>
      <c r="B360" s="31" t="s">
        <v>443</v>
      </c>
      <c r="C360" s="31" t="s">
        <v>444</v>
      </c>
      <c r="D360" s="31" t="s">
        <v>1075</v>
      </c>
      <c r="E360" s="31" t="s">
        <v>1143</v>
      </c>
      <c r="F360" s="31" t="s">
        <v>1101</v>
      </c>
      <c r="G360" s="31" t="s">
        <v>1076</v>
      </c>
      <c r="H360" s="31">
        <v>1</v>
      </c>
      <c r="I360" s="31" t="s">
        <v>1075</v>
      </c>
      <c r="J360" s="31" t="s">
        <v>1075</v>
      </c>
      <c r="K360" s="31" t="s">
        <v>1075</v>
      </c>
      <c r="L360" s="31" t="s">
        <v>1075</v>
      </c>
    </row>
    <row r="361" spans="1:12" ht="12.75" customHeight="1">
      <c r="A361" s="31" t="s">
        <v>440</v>
      </c>
      <c r="B361" s="31" t="s">
        <v>445</v>
      </c>
      <c r="C361" s="31" t="s">
        <v>446</v>
      </c>
      <c r="D361" s="31" t="s">
        <v>1075</v>
      </c>
      <c r="E361" s="31" t="s">
        <v>1143</v>
      </c>
      <c r="F361" s="31" t="s">
        <v>1101</v>
      </c>
      <c r="G361" s="31" t="s">
        <v>1241</v>
      </c>
      <c r="H361" s="31">
        <v>1</v>
      </c>
      <c r="I361" s="31" t="s">
        <v>1075</v>
      </c>
      <c r="J361" s="31" t="s">
        <v>1075</v>
      </c>
      <c r="K361" s="31" t="s">
        <v>1075</v>
      </c>
      <c r="L361" s="31" t="s">
        <v>1075</v>
      </c>
    </row>
    <row r="362" spans="1:12" ht="12.75" customHeight="1">
      <c r="A362" s="31" t="s">
        <v>440</v>
      </c>
      <c r="B362" s="31" t="s">
        <v>447</v>
      </c>
      <c r="C362" s="31" t="s">
        <v>448</v>
      </c>
      <c r="D362" s="31" t="s">
        <v>1075</v>
      </c>
      <c r="E362" s="31" t="s">
        <v>1143</v>
      </c>
      <c r="F362" s="31" t="s">
        <v>1101</v>
      </c>
      <c r="G362" s="31" t="s">
        <v>1076</v>
      </c>
      <c r="H362" s="31">
        <v>1</v>
      </c>
      <c r="I362" s="31" t="s">
        <v>1075</v>
      </c>
      <c r="J362" s="31" t="s">
        <v>1075</v>
      </c>
      <c r="K362" s="31" t="s">
        <v>1075</v>
      </c>
      <c r="L362" s="31" t="s">
        <v>1075</v>
      </c>
    </row>
    <row r="363" spans="1:12" ht="12.75" customHeight="1">
      <c r="A363" s="31" t="s">
        <v>440</v>
      </c>
      <c r="B363" s="31" t="s">
        <v>449</v>
      </c>
      <c r="C363" s="31" t="s">
        <v>450</v>
      </c>
      <c r="D363" s="31" t="s">
        <v>1075</v>
      </c>
      <c r="E363" s="31" t="s">
        <v>1143</v>
      </c>
      <c r="F363" s="31" t="s">
        <v>1101</v>
      </c>
      <c r="G363" s="31" t="s">
        <v>1076</v>
      </c>
      <c r="H363" s="31">
        <v>1</v>
      </c>
      <c r="I363" s="31" t="s">
        <v>1075</v>
      </c>
      <c r="J363" s="31" t="s">
        <v>1075</v>
      </c>
      <c r="K363" s="31" t="s">
        <v>1075</v>
      </c>
      <c r="L363" s="31" t="s">
        <v>1075</v>
      </c>
    </row>
    <row r="364" spans="1:12" ht="12.75" customHeight="1">
      <c r="A364" s="31" t="s">
        <v>440</v>
      </c>
      <c r="B364" s="31" t="s">
        <v>451</v>
      </c>
      <c r="C364" s="31" t="s">
        <v>452</v>
      </c>
      <c r="D364" s="31" t="s">
        <v>1075</v>
      </c>
      <c r="E364" s="31" t="s">
        <v>1143</v>
      </c>
      <c r="F364" s="31" t="s">
        <v>1101</v>
      </c>
      <c r="G364" s="31" t="s">
        <v>1076</v>
      </c>
      <c r="H364" s="31">
        <v>1</v>
      </c>
      <c r="I364" s="31" t="s">
        <v>1075</v>
      </c>
      <c r="J364" s="31" t="s">
        <v>1075</v>
      </c>
      <c r="K364" s="31" t="s">
        <v>1075</v>
      </c>
      <c r="L364" s="31" t="s">
        <v>1075</v>
      </c>
    </row>
    <row r="365" spans="1:12" ht="12.75" customHeight="1">
      <c r="A365" s="31" t="s">
        <v>440</v>
      </c>
      <c r="B365" s="31" t="s">
        <v>453</v>
      </c>
      <c r="C365" s="31" t="s">
        <v>454</v>
      </c>
      <c r="D365" s="31" t="s">
        <v>1075</v>
      </c>
      <c r="E365" s="31" t="s">
        <v>1143</v>
      </c>
      <c r="F365" s="31" t="s">
        <v>1101</v>
      </c>
      <c r="G365" s="31" t="s">
        <v>1076</v>
      </c>
      <c r="H365" s="31">
        <v>1</v>
      </c>
      <c r="I365" s="31" t="s">
        <v>1075</v>
      </c>
      <c r="J365" s="31" t="s">
        <v>1075</v>
      </c>
      <c r="K365" s="31" t="s">
        <v>1075</v>
      </c>
      <c r="L365" s="31" t="s">
        <v>1075</v>
      </c>
    </row>
    <row r="366" spans="1:12" ht="12.75" customHeight="1">
      <c r="A366" s="31" t="s">
        <v>440</v>
      </c>
      <c r="B366" s="31" t="s">
        <v>455</v>
      </c>
      <c r="C366" s="31" t="s">
        <v>456</v>
      </c>
      <c r="D366" s="31" t="s">
        <v>1075</v>
      </c>
      <c r="E366" s="31" t="s">
        <v>1143</v>
      </c>
      <c r="F366" s="31" t="s">
        <v>1101</v>
      </c>
      <c r="G366" s="31" t="s">
        <v>1076</v>
      </c>
      <c r="H366" s="31">
        <v>1</v>
      </c>
      <c r="I366" s="31" t="s">
        <v>1075</v>
      </c>
      <c r="J366" s="31" t="s">
        <v>1075</v>
      </c>
      <c r="K366" s="31" t="s">
        <v>1075</v>
      </c>
      <c r="L366" s="31" t="s">
        <v>1075</v>
      </c>
    </row>
    <row r="367" spans="1:12" ht="12.75" customHeight="1">
      <c r="A367" s="31" t="s">
        <v>440</v>
      </c>
      <c r="B367" s="31" t="s">
        <v>457</v>
      </c>
      <c r="C367" s="31" t="s">
        <v>458</v>
      </c>
      <c r="D367" s="31" t="s">
        <v>1075</v>
      </c>
      <c r="E367" s="31" t="s">
        <v>1143</v>
      </c>
      <c r="F367" s="31" t="s">
        <v>1101</v>
      </c>
      <c r="G367" s="31" t="s">
        <v>1076</v>
      </c>
      <c r="H367" s="31">
        <v>1</v>
      </c>
      <c r="I367" s="31" t="s">
        <v>1075</v>
      </c>
      <c r="J367" s="31" t="s">
        <v>1075</v>
      </c>
      <c r="K367" s="31" t="s">
        <v>1075</v>
      </c>
      <c r="L367" s="31" t="s">
        <v>1075</v>
      </c>
    </row>
    <row r="368" spans="1:12" ht="12.75" customHeight="1">
      <c r="A368" s="31" t="s">
        <v>440</v>
      </c>
      <c r="B368" s="31" t="s">
        <v>459</v>
      </c>
      <c r="C368" s="31" t="s">
        <v>460</v>
      </c>
      <c r="D368" s="31" t="s">
        <v>1075</v>
      </c>
      <c r="E368" s="31" t="s">
        <v>1143</v>
      </c>
      <c r="F368" s="31" t="s">
        <v>1101</v>
      </c>
      <c r="G368" s="31" t="s">
        <v>1076</v>
      </c>
      <c r="H368" s="31">
        <v>1</v>
      </c>
      <c r="I368" s="31" t="s">
        <v>1075</v>
      </c>
      <c r="J368" s="31" t="s">
        <v>1075</v>
      </c>
      <c r="K368" s="31" t="s">
        <v>1075</v>
      </c>
      <c r="L368" s="31" t="s">
        <v>1075</v>
      </c>
    </row>
    <row r="369" spans="1:12" ht="12.75" customHeight="1">
      <c r="A369" s="31" t="s">
        <v>440</v>
      </c>
      <c r="B369" s="31" t="s">
        <v>461</v>
      </c>
      <c r="C369" s="31" t="s">
        <v>462</v>
      </c>
      <c r="D369" s="31" t="s">
        <v>1075</v>
      </c>
      <c r="E369" s="31" t="s">
        <v>1143</v>
      </c>
      <c r="F369" s="31" t="s">
        <v>1101</v>
      </c>
      <c r="G369" s="31" t="s">
        <v>1076</v>
      </c>
      <c r="H369" s="31">
        <v>1</v>
      </c>
      <c r="I369" s="31" t="s">
        <v>1075</v>
      </c>
      <c r="J369" s="31" t="s">
        <v>1075</v>
      </c>
      <c r="K369" s="31" t="s">
        <v>1075</v>
      </c>
      <c r="L369" s="31" t="s">
        <v>1075</v>
      </c>
    </row>
    <row r="370" spans="1:12" ht="12.75" customHeight="1">
      <c r="A370" s="31" t="s">
        <v>440</v>
      </c>
      <c r="B370" s="31" t="s">
        <v>463</v>
      </c>
      <c r="C370" s="31" t="s">
        <v>464</v>
      </c>
      <c r="D370" s="31" t="s">
        <v>1075</v>
      </c>
      <c r="E370" s="31" t="s">
        <v>1143</v>
      </c>
      <c r="F370" s="31" t="s">
        <v>1101</v>
      </c>
      <c r="G370" s="31" t="s">
        <v>1076</v>
      </c>
      <c r="H370" s="31">
        <v>1</v>
      </c>
      <c r="I370" s="31" t="s">
        <v>1075</v>
      </c>
      <c r="J370" s="31" t="s">
        <v>1075</v>
      </c>
      <c r="K370" s="31" t="s">
        <v>1075</v>
      </c>
      <c r="L370" s="31" t="s">
        <v>1075</v>
      </c>
    </row>
    <row r="371" spans="1:12" ht="12.75" customHeight="1">
      <c r="A371" s="31" t="s">
        <v>440</v>
      </c>
      <c r="B371" s="31" t="s">
        <v>465</v>
      </c>
      <c r="C371" s="31" t="s">
        <v>466</v>
      </c>
      <c r="D371" s="31" t="s">
        <v>1075</v>
      </c>
      <c r="E371" s="31" t="s">
        <v>1143</v>
      </c>
      <c r="F371" s="31" t="s">
        <v>1101</v>
      </c>
      <c r="G371" s="31" t="s">
        <v>1076</v>
      </c>
      <c r="H371" s="31">
        <v>1</v>
      </c>
      <c r="I371" s="31" t="s">
        <v>1075</v>
      </c>
      <c r="J371" s="31" t="s">
        <v>1075</v>
      </c>
      <c r="K371" s="31" t="s">
        <v>1075</v>
      </c>
      <c r="L371" s="31" t="s">
        <v>1075</v>
      </c>
    </row>
    <row r="372" spans="1:12" ht="12.75" customHeight="1">
      <c r="A372" s="31" t="s">
        <v>440</v>
      </c>
      <c r="B372" s="31" t="s">
        <v>467</v>
      </c>
      <c r="C372" s="31" t="s">
        <v>468</v>
      </c>
      <c r="D372" s="31" t="s">
        <v>1075</v>
      </c>
      <c r="E372" s="31" t="s">
        <v>1143</v>
      </c>
      <c r="F372" s="31" t="s">
        <v>1101</v>
      </c>
      <c r="G372" s="31" t="s">
        <v>1076</v>
      </c>
      <c r="H372" s="31">
        <v>1</v>
      </c>
      <c r="I372" s="31" t="s">
        <v>1075</v>
      </c>
      <c r="J372" s="31" t="s">
        <v>1075</v>
      </c>
      <c r="K372" s="31" t="s">
        <v>1075</v>
      </c>
      <c r="L372" s="31" t="s">
        <v>1075</v>
      </c>
    </row>
    <row r="373" spans="1:12" ht="12.75" customHeight="1">
      <c r="A373" s="31" t="s">
        <v>440</v>
      </c>
      <c r="B373" s="31" t="s">
        <v>469</v>
      </c>
      <c r="C373" s="31" t="s">
        <v>470</v>
      </c>
      <c r="D373" s="31" t="s">
        <v>1075</v>
      </c>
      <c r="E373" s="31" t="s">
        <v>1143</v>
      </c>
      <c r="F373" s="31" t="s">
        <v>1101</v>
      </c>
      <c r="G373" s="31" t="s">
        <v>1076</v>
      </c>
      <c r="H373" s="31">
        <v>1</v>
      </c>
      <c r="I373" s="31" t="s">
        <v>1075</v>
      </c>
      <c r="J373" s="31" t="s">
        <v>1075</v>
      </c>
      <c r="K373" s="31" t="s">
        <v>1075</v>
      </c>
      <c r="L373" s="31" t="s">
        <v>1075</v>
      </c>
    </row>
    <row r="374" spans="1:12" ht="12.75" customHeight="1">
      <c r="A374" s="31" t="s">
        <v>440</v>
      </c>
      <c r="B374" s="31" t="s">
        <v>471</v>
      </c>
      <c r="C374" s="31" t="s">
        <v>472</v>
      </c>
      <c r="D374" s="31" t="s">
        <v>1075</v>
      </c>
      <c r="E374" s="31" t="s">
        <v>1143</v>
      </c>
      <c r="F374" s="31" t="s">
        <v>1101</v>
      </c>
      <c r="G374" s="31" t="s">
        <v>1076</v>
      </c>
      <c r="H374" s="31">
        <v>1</v>
      </c>
      <c r="I374" s="31" t="s">
        <v>1075</v>
      </c>
      <c r="J374" s="31" t="s">
        <v>1075</v>
      </c>
      <c r="K374" s="31" t="s">
        <v>1075</v>
      </c>
      <c r="L374" s="31" t="s">
        <v>1075</v>
      </c>
    </row>
    <row r="375" spans="1:12" ht="12.75" customHeight="1">
      <c r="A375" s="31" t="s">
        <v>440</v>
      </c>
      <c r="B375" s="31" t="s">
        <v>473</v>
      </c>
      <c r="C375" s="31" t="s">
        <v>474</v>
      </c>
      <c r="D375" s="31" t="s">
        <v>1075</v>
      </c>
      <c r="E375" s="31" t="s">
        <v>1143</v>
      </c>
      <c r="F375" s="31" t="s">
        <v>1101</v>
      </c>
      <c r="G375" s="31" t="s">
        <v>1076</v>
      </c>
      <c r="H375" s="31">
        <v>1</v>
      </c>
      <c r="I375" s="31" t="s">
        <v>1075</v>
      </c>
      <c r="J375" s="31" t="s">
        <v>1075</v>
      </c>
      <c r="K375" s="31" t="s">
        <v>1075</v>
      </c>
      <c r="L375" s="31" t="s">
        <v>1075</v>
      </c>
    </row>
    <row r="376" spans="1:12" ht="12.75" customHeight="1">
      <c r="A376" s="31" t="s">
        <v>440</v>
      </c>
      <c r="B376" s="31" t="s">
        <v>475</v>
      </c>
      <c r="C376" s="31" t="s">
        <v>476</v>
      </c>
      <c r="D376" s="31" t="s">
        <v>1075</v>
      </c>
      <c r="E376" s="31" t="s">
        <v>1143</v>
      </c>
      <c r="F376" s="31" t="s">
        <v>1101</v>
      </c>
      <c r="G376" s="31" t="s">
        <v>1076</v>
      </c>
      <c r="H376" s="31">
        <v>1</v>
      </c>
      <c r="I376" s="31" t="s">
        <v>1075</v>
      </c>
      <c r="J376" s="31" t="s">
        <v>1075</v>
      </c>
      <c r="K376" s="31" t="s">
        <v>1075</v>
      </c>
      <c r="L376" s="31" t="s">
        <v>1075</v>
      </c>
    </row>
    <row r="377" spans="1:12" ht="12.75" customHeight="1">
      <c r="A377" s="31" t="s">
        <v>440</v>
      </c>
      <c r="B377" s="31" t="s">
        <v>477</v>
      </c>
      <c r="C377" s="31" t="s">
        <v>478</v>
      </c>
      <c r="D377" s="31" t="s">
        <v>1075</v>
      </c>
      <c r="E377" s="31" t="s">
        <v>1143</v>
      </c>
      <c r="F377" s="31" t="s">
        <v>1101</v>
      </c>
      <c r="G377" s="31" t="s">
        <v>1076</v>
      </c>
      <c r="H377" s="31">
        <v>1</v>
      </c>
      <c r="I377" s="31" t="s">
        <v>1075</v>
      </c>
      <c r="J377" s="31" t="s">
        <v>1075</v>
      </c>
      <c r="K377" s="31" t="s">
        <v>1075</v>
      </c>
      <c r="L377" s="31" t="s">
        <v>1075</v>
      </c>
    </row>
    <row r="378" spans="1:12" ht="12.75" customHeight="1">
      <c r="A378" s="31" t="s">
        <v>440</v>
      </c>
      <c r="B378" s="31" t="s">
        <v>479</v>
      </c>
      <c r="C378" s="31" t="s">
        <v>480</v>
      </c>
      <c r="D378" s="31" t="s">
        <v>1075</v>
      </c>
      <c r="E378" s="31" t="s">
        <v>1143</v>
      </c>
      <c r="F378" s="31" t="s">
        <v>1101</v>
      </c>
      <c r="G378" s="31" t="s">
        <v>1076</v>
      </c>
      <c r="H378" s="31">
        <v>1</v>
      </c>
      <c r="I378" s="31" t="s">
        <v>1075</v>
      </c>
      <c r="J378" s="31" t="s">
        <v>1075</v>
      </c>
      <c r="K378" s="31" t="s">
        <v>1075</v>
      </c>
      <c r="L378" s="31" t="s">
        <v>1075</v>
      </c>
    </row>
    <row r="379" spans="1:12" ht="12.75" customHeight="1">
      <c r="A379" s="31" t="s">
        <v>440</v>
      </c>
      <c r="B379" s="31" t="s">
        <v>481</v>
      </c>
      <c r="C379" s="31" t="s">
        <v>482</v>
      </c>
      <c r="D379" s="31" t="s">
        <v>1075</v>
      </c>
      <c r="E379" s="31" t="s">
        <v>1143</v>
      </c>
      <c r="F379" s="31" t="s">
        <v>1101</v>
      </c>
      <c r="G379" s="31" t="s">
        <v>1241</v>
      </c>
      <c r="H379" s="31">
        <v>1</v>
      </c>
      <c r="I379" s="31" t="s">
        <v>1075</v>
      </c>
      <c r="J379" s="31" t="s">
        <v>1075</v>
      </c>
      <c r="K379" s="31" t="s">
        <v>1075</v>
      </c>
      <c r="L379" s="31" t="s">
        <v>1075</v>
      </c>
    </row>
    <row r="380" spans="1:12" ht="12.75" customHeight="1">
      <c r="A380" s="31" t="s">
        <v>440</v>
      </c>
      <c r="B380" s="31" t="s">
        <v>483</v>
      </c>
      <c r="C380" s="31" t="s">
        <v>484</v>
      </c>
      <c r="D380" s="31" t="s">
        <v>1075</v>
      </c>
      <c r="E380" s="31" t="s">
        <v>1143</v>
      </c>
      <c r="F380" s="31" t="s">
        <v>1101</v>
      </c>
      <c r="G380" s="31" t="s">
        <v>1076</v>
      </c>
      <c r="H380" s="31">
        <v>1</v>
      </c>
      <c r="I380" s="31" t="s">
        <v>1075</v>
      </c>
      <c r="J380" s="31" t="s">
        <v>1075</v>
      </c>
      <c r="K380" s="31" t="s">
        <v>1075</v>
      </c>
      <c r="L380" s="31" t="s">
        <v>1075</v>
      </c>
    </row>
    <row r="381" spans="1:12" ht="12.75" customHeight="1">
      <c r="A381" s="31" t="s">
        <v>440</v>
      </c>
      <c r="B381" s="31" t="s">
        <v>485</v>
      </c>
      <c r="C381" s="31" t="s">
        <v>486</v>
      </c>
      <c r="D381" s="31" t="s">
        <v>1075</v>
      </c>
      <c r="E381" s="31" t="s">
        <v>1143</v>
      </c>
      <c r="F381" s="31" t="s">
        <v>1101</v>
      </c>
      <c r="G381" s="31" t="s">
        <v>1076</v>
      </c>
      <c r="H381" s="31">
        <v>1</v>
      </c>
      <c r="I381" s="31" t="s">
        <v>1075</v>
      </c>
      <c r="J381" s="31" t="s">
        <v>1075</v>
      </c>
      <c r="K381" s="31" t="s">
        <v>1075</v>
      </c>
      <c r="L381" s="31" t="s">
        <v>1075</v>
      </c>
    </row>
    <row r="382" spans="1:12" ht="12.75" customHeight="1">
      <c r="A382" s="31" t="s">
        <v>440</v>
      </c>
      <c r="B382" s="31" t="s">
        <v>487</v>
      </c>
      <c r="C382" s="31" t="s">
        <v>488</v>
      </c>
      <c r="D382" s="31" t="s">
        <v>1075</v>
      </c>
      <c r="E382" s="31" t="s">
        <v>1143</v>
      </c>
      <c r="F382" s="31" t="s">
        <v>1101</v>
      </c>
      <c r="G382" s="31" t="s">
        <v>1076</v>
      </c>
      <c r="H382" s="31">
        <v>1</v>
      </c>
      <c r="I382" s="31" t="s">
        <v>1075</v>
      </c>
      <c r="J382" s="31" t="s">
        <v>1075</v>
      </c>
      <c r="K382" s="31" t="s">
        <v>1075</v>
      </c>
      <c r="L382" s="31" t="s">
        <v>1075</v>
      </c>
    </row>
    <row r="383" spans="1:12" ht="12.75" customHeight="1">
      <c r="A383" s="31" t="s">
        <v>440</v>
      </c>
      <c r="B383" s="31" t="s">
        <v>489</v>
      </c>
      <c r="C383" s="31" t="s">
        <v>490</v>
      </c>
      <c r="D383" s="31" t="s">
        <v>1075</v>
      </c>
      <c r="E383" s="31" t="s">
        <v>1143</v>
      </c>
      <c r="F383" s="31" t="s">
        <v>1101</v>
      </c>
      <c r="G383" s="31" t="s">
        <v>1076</v>
      </c>
      <c r="H383" s="31">
        <v>1</v>
      </c>
      <c r="I383" s="31" t="s">
        <v>1075</v>
      </c>
      <c r="J383" s="31" t="s">
        <v>1075</v>
      </c>
      <c r="K383" s="31" t="s">
        <v>1075</v>
      </c>
      <c r="L383" s="31" t="s">
        <v>1075</v>
      </c>
    </row>
    <row r="384" spans="1:12" ht="12.75" customHeight="1">
      <c r="A384" s="31" t="s">
        <v>440</v>
      </c>
      <c r="B384" s="31" t="s">
        <v>491</v>
      </c>
      <c r="C384" s="31" t="s">
        <v>492</v>
      </c>
      <c r="D384" s="31" t="s">
        <v>1075</v>
      </c>
      <c r="E384" s="31" t="s">
        <v>1143</v>
      </c>
      <c r="F384" s="31" t="s">
        <v>1101</v>
      </c>
      <c r="G384" s="31" t="s">
        <v>1076</v>
      </c>
      <c r="H384" s="31">
        <v>1</v>
      </c>
      <c r="I384" s="31" t="s">
        <v>1075</v>
      </c>
      <c r="J384" s="31" t="s">
        <v>1075</v>
      </c>
      <c r="K384" s="31" t="s">
        <v>1075</v>
      </c>
      <c r="L384" s="31" t="s">
        <v>1075</v>
      </c>
    </row>
    <row r="385" spans="1:12" ht="12.75" customHeight="1">
      <c r="A385" s="31" t="s">
        <v>440</v>
      </c>
      <c r="B385" s="31" t="s">
        <v>493</v>
      </c>
      <c r="C385" s="31" t="s">
        <v>494</v>
      </c>
      <c r="D385" s="31" t="s">
        <v>1075</v>
      </c>
      <c r="E385" s="31" t="s">
        <v>1143</v>
      </c>
      <c r="F385" s="31" t="s">
        <v>1101</v>
      </c>
      <c r="G385" s="31" t="s">
        <v>1076</v>
      </c>
      <c r="H385" s="31">
        <v>1</v>
      </c>
      <c r="I385" s="31" t="s">
        <v>1075</v>
      </c>
      <c r="J385" s="31" t="s">
        <v>1075</v>
      </c>
      <c r="K385" s="31" t="s">
        <v>1075</v>
      </c>
      <c r="L385" s="31" t="s">
        <v>1075</v>
      </c>
    </row>
    <row r="386" spans="1:12" ht="12.75" customHeight="1">
      <c r="A386" s="31" t="s">
        <v>440</v>
      </c>
      <c r="B386" s="31" t="s">
        <v>495</v>
      </c>
      <c r="C386" s="31" t="s">
        <v>496</v>
      </c>
      <c r="D386" s="31" t="s">
        <v>1075</v>
      </c>
      <c r="E386" s="31" t="s">
        <v>1143</v>
      </c>
      <c r="F386" s="31" t="s">
        <v>1101</v>
      </c>
      <c r="G386" s="31" t="s">
        <v>1076</v>
      </c>
      <c r="H386" s="31">
        <v>1</v>
      </c>
      <c r="I386" s="31" t="s">
        <v>1075</v>
      </c>
      <c r="J386" s="31" t="s">
        <v>1075</v>
      </c>
      <c r="K386" s="31" t="s">
        <v>1075</v>
      </c>
      <c r="L386" s="31" t="s">
        <v>1075</v>
      </c>
    </row>
    <row r="387" spans="1:12" ht="12.75" customHeight="1">
      <c r="A387" s="34" t="s">
        <v>440</v>
      </c>
      <c r="B387" s="34" t="s">
        <v>497</v>
      </c>
      <c r="C387" s="34" t="s">
        <v>498</v>
      </c>
      <c r="D387" s="34" t="s">
        <v>1075</v>
      </c>
      <c r="E387" s="34" t="s">
        <v>1143</v>
      </c>
      <c r="F387" s="34" t="s">
        <v>1101</v>
      </c>
      <c r="G387" s="34" t="s">
        <v>1076</v>
      </c>
      <c r="H387" s="34">
        <v>1</v>
      </c>
      <c r="I387" s="34" t="s">
        <v>1075</v>
      </c>
      <c r="J387" s="34" t="s">
        <v>1075</v>
      </c>
      <c r="K387" s="34" t="s">
        <v>1075</v>
      </c>
      <c r="L387" s="34" t="s">
        <v>1075</v>
      </c>
    </row>
    <row r="388" spans="1:12" ht="12.75" customHeight="1">
      <c r="A388" s="31"/>
      <c r="B388" s="32">
        <f>COUNTA(B359:B387)</f>
        <v>29</v>
      </c>
      <c r="C388" s="31"/>
      <c r="D388" s="32">
        <f>COUNTIF(D359:D387,"Yes")</f>
        <v>29</v>
      </c>
      <c r="E388" s="32"/>
      <c r="F388" s="32"/>
      <c r="G388" s="31"/>
      <c r="H388" s="45"/>
      <c r="I388" s="31"/>
      <c r="J388" s="31"/>
      <c r="K388" s="31"/>
      <c r="L388" s="31"/>
    </row>
    <row r="389" ht="12.75" customHeight="1"/>
    <row r="390" spans="1:12" ht="12.75" customHeight="1">
      <c r="A390" s="31" t="s">
        <v>499</v>
      </c>
      <c r="B390" s="31" t="s">
        <v>500</v>
      </c>
      <c r="C390" s="31" t="s">
        <v>501</v>
      </c>
      <c r="D390" s="31" t="s">
        <v>1075</v>
      </c>
      <c r="E390" s="31" t="s">
        <v>1108</v>
      </c>
      <c r="F390" s="31" t="s">
        <v>1101</v>
      </c>
      <c r="G390" s="31" t="s">
        <v>1076</v>
      </c>
      <c r="H390" s="31">
        <v>1</v>
      </c>
      <c r="I390" s="31" t="s">
        <v>1075</v>
      </c>
      <c r="J390" s="31" t="s">
        <v>1075</v>
      </c>
      <c r="K390" s="31" t="s">
        <v>1075</v>
      </c>
      <c r="L390" s="31" t="s">
        <v>1075</v>
      </c>
    </row>
    <row r="391" spans="1:12" ht="12.75" customHeight="1">
      <c r="A391" s="31" t="s">
        <v>499</v>
      </c>
      <c r="B391" s="31" t="s">
        <v>502</v>
      </c>
      <c r="C391" s="31" t="s">
        <v>503</v>
      </c>
      <c r="D391" s="31" t="s">
        <v>1075</v>
      </c>
      <c r="E391" s="31" t="s">
        <v>1108</v>
      </c>
      <c r="F391" s="31" t="s">
        <v>1101</v>
      </c>
      <c r="G391" s="31" t="s">
        <v>1085</v>
      </c>
      <c r="H391" s="31">
        <v>1</v>
      </c>
      <c r="I391" s="31" t="s">
        <v>1075</v>
      </c>
      <c r="J391" s="31" t="s">
        <v>1075</v>
      </c>
      <c r="K391" s="31" t="s">
        <v>1075</v>
      </c>
      <c r="L391" s="31" t="s">
        <v>1075</v>
      </c>
    </row>
    <row r="392" spans="1:12" ht="12.75" customHeight="1">
      <c r="A392" s="31" t="s">
        <v>499</v>
      </c>
      <c r="B392" s="31" t="s">
        <v>504</v>
      </c>
      <c r="C392" s="31" t="s">
        <v>505</v>
      </c>
      <c r="D392" s="31" t="s">
        <v>1075</v>
      </c>
      <c r="E392" s="31" t="s">
        <v>1108</v>
      </c>
      <c r="F392" s="31" t="s">
        <v>1111</v>
      </c>
      <c r="G392" s="31" t="s">
        <v>1076</v>
      </c>
      <c r="H392" s="31">
        <v>1</v>
      </c>
      <c r="I392" s="31" t="s">
        <v>1075</v>
      </c>
      <c r="J392" s="31" t="s">
        <v>1075</v>
      </c>
      <c r="K392" s="31" t="s">
        <v>1075</v>
      </c>
      <c r="L392" s="31" t="s">
        <v>1075</v>
      </c>
    </row>
    <row r="393" spans="1:12" ht="12.75" customHeight="1">
      <c r="A393" s="31" t="s">
        <v>499</v>
      </c>
      <c r="B393" s="31" t="s">
        <v>506</v>
      </c>
      <c r="C393" s="31" t="s">
        <v>507</v>
      </c>
      <c r="D393" s="31" t="s">
        <v>1075</v>
      </c>
      <c r="E393" s="31" t="s">
        <v>1108</v>
      </c>
      <c r="F393" s="31" t="s">
        <v>1101</v>
      </c>
      <c r="G393" s="31" t="s">
        <v>1076</v>
      </c>
      <c r="H393" s="31">
        <v>1</v>
      </c>
      <c r="I393" s="31" t="s">
        <v>1075</v>
      </c>
      <c r="J393" s="31" t="s">
        <v>1075</v>
      </c>
      <c r="K393" s="31" t="s">
        <v>1075</v>
      </c>
      <c r="L393" s="31" t="s">
        <v>1075</v>
      </c>
    </row>
    <row r="394" spans="1:12" ht="12.75" customHeight="1">
      <c r="A394" s="31" t="s">
        <v>499</v>
      </c>
      <c r="B394" s="31" t="s">
        <v>508</v>
      </c>
      <c r="C394" s="31" t="s">
        <v>509</v>
      </c>
      <c r="D394" s="31" t="s">
        <v>1075</v>
      </c>
      <c r="E394" s="31" t="s">
        <v>1108</v>
      </c>
      <c r="F394" s="31" t="s">
        <v>1111</v>
      </c>
      <c r="G394" s="31" t="s">
        <v>1076</v>
      </c>
      <c r="H394" s="31">
        <v>1</v>
      </c>
      <c r="I394" s="31" t="s">
        <v>1075</v>
      </c>
      <c r="J394" s="31" t="s">
        <v>1075</v>
      </c>
      <c r="K394" s="31" t="s">
        <v>1075</v>
      </c>
      <c r="L394" s="31" t="s">
        <v>1075</v>
      </c>
    </row>
    <row r="395" spans="1:12" ht="12.75" customHeight="1">
      <c r="A395" s="31" t="s">
        <v>499</v>
      </c>
      <c r="B395" s="31" t="s">
        <v>510</v>
      </c>
      <c r="C395" s="31" t="s">
        <v>511</v>
      </c>
      <c r="D395" s="31" t="s">
        <v>1075</v>
      </c>
      <c r="E395" s="31" t="s">
        <v>1108</v>
      </c>
      <c r="F395" s="31" t="s">
        <v>1111</v>
      </c>
      <c r="G395" s="31" t="s">
        <v>1076</v>
      </c>
      <c r="H395" s="31">
        <v>1</v>
      </c>
      <c r="I395" s="31" t="s">
        <v>1075</v>
      </c>
      <c r="J395" s="31" t="s">
        <v>1075</v>
      </c>
      <c r="K395" s="31" t="s">
        <v>1075</v>
      </c>
      <c r="L395" s="31" t="s">
        <v>1075</v>
      </c>
    </row>
    <row r="396" spans="1:12" ht="12.75" customHeight="1">
      <c r="A396" s="31" t="s">
        <v>499</v>
      </c>
      <c r="B396" s="31" t="s">
        <v>512</v>
      </c>
      <c r="C396" s="31" t="s">
        <v>513</v>
      </c>
      <c r="D396" s="31" t="s">
        <v>1075</v>
      </c>
      <c r="E396" s="31" t="s">
        <v>1108</v>
      </c>
      <c r="F396" s="31" t="s">
        <v>1111</v>
      </c>
      <c r="G396" s="31" t="s">
        <v>1076</v>
      </c>
      <c r="H396" s="31">
        <v>1</v>
      </c>
      <c r="I396" s="31" t="s">
        <v>1075</v>
      </c>
      <c r="J396" s="31" t="s">
        <v>1075</v>
      </c>
      <c r="K396" s="31" t="s">
        <v>1075</v>
      </c>
      <c r="L396" s="31" t="s">
        <v>1075</v>
      </c>
    </row>
    <row r="397" spans="1:12" ht="12.75" customHeight="1">
      <c r="A397" s="31" t="s">
        <v>499</v>
      </c>
      <c r="B397" s="31" t="s">
        <v>514</v>
      </c>
      <c r="C397" s="31" t="s">
        <v>515</v>
      </c>
      <c r="D397" s="31" t="s">
        <v>1075</v>
      </c>
      <c r="E397" s="31" t="s">
        <v>1108</v>
      </c>
      <c r="F397" s="31" t="s">
        <v>1101</v>
      </c>
      <c r="G397" s="31" t="s">
        <v>1076</v>
      </c>
      <c r="H397" s="31">
        <v>1</v>
      </c>
      <c r="I397" s="31" t="s">
        <v>1075</v>
      </c>
      <c r="J397" s="31" t="s">
        <v>1075</v>
      </c>
      <c r="K397" s="31" t="s">
        <v>1075</v>
      </c>
      <c r="L397" s="31" t="s">
        <v>1075</v>
      </c>
    </row>
    <row r="398" spans="1:12" ht="12.75" customHeight="1">
      <c r="A398" s="31" t="s">
        <v>499</v>
      </c>
      <c r="B398" s="31" t="s">
        <v>516</v>
      </c>
      <c r="C398" s="31" t="s">
        <v>517</v>
      </c>
      <c r="D398" s="31" t="s">
        <v>1075</v>
      </c>
      <c r="E398" s="31" t="s">
        <v>1108</v>
      </c>
      <c r="F398" s="31" t="s">
        <v>1101</v>
      </c>
      <c r="G398" s="31" t="s">
        <v>1144</v>
      </c>
      <c r="H398" s="31">
        <v>1</v>
      </c>
      <c r="I398" s="31" t="s">
        <v>1075</v>
      </c>
      <c r="J398" s="31" t="s">
        <v>1075</v>
      </c>
      <c r="K398" s="31" t="s">
        <v>1075</v>
      </c>
      <c r="L398" s="31" t="s">
        <v>1075</v>
      </c>
    </row>
    <row r="399" spans="1:12" ht="12.75" customHeight="1">
      <c r="A399" s="31" t="s">
        <v>499</v>
      </c>
      <c r="B399" s="31" t="s">
        <v>518</v>
      </c>
      <c r="C399" s="31" t="s">
        <v>519</v>
      </c>
      <c r="D399" s="31" t="s">
        <v>1075</v>
      </c>
      <c r="E399" s="31" t="s">
        <v>1108</v>
      </c>
      <c r="F399" s="31" t="s">
        <v>1101</v>
      </c>
      <c r="G399" s="31" t="s">
        <v>1076</v>
      </c>
      <c r="H399" s="31">
        <v>1</v>
      </c>
      <c r="I399" s="31" t="s">
        <v>1075</v>
      </c>
      <c r="J399" s="31" t="s">
        <v>1075</v>
      </c>
      <c r="K399" s="31" t="s">
        <v>1075</v>
      </c>
      <c r="L399" s="31" t="s">
        <v>1075</v>
      </c>
    </row>
    <row r="400" spans="1:12" ht="12.75" customHeight="1">
      <c r="A400" s="31" t="s">
        <v>499</v>
      </c>
      <c r="B400" s="31" t="s">
        <v>520</v>
      </c>
      <c r="C400" s="31" t="s">
        <v>521</v>
      </c>
      <c r="D400" s="31" t="s">
        <v>1075</v>
      </c>
      <c r="E400" s="31" t="s">
        <v>1108</v>
      </c>
      <c r="F400" s="31" t="s">
        <v>1111</v>
      </c>
      <c r="G400" s="31" t="s">
        <v>1076</v>
      </c>
      <c r="H400" s="31">
        <v>1</v>
      </c>
      <c r="I400" s="31" t="s">
        <v>1075</v>
      </c>
      <c r="J400" s="31" t="s">
        <v>1075</v>
      </c>
      <c r="K400" s="31" t="s">
        <v>1075</v>
      </c>
      <c r="L400" s="31" t="s">
        <v>1075</v>
      </c>
    </row>
    <row r="401" spans="1:12" ht="12.75" customHeight="1">
      <c r="A401" s="31" t="s">
        <v>499</v>
      </c>
      <c r="B401" s="31" t="s">
        <v>522</v>
      </c>
      <c r="C401" s="31" t="s">
        <v>523</v>
      </c>
      <c r="D401" s="31" t="s">
        <v>1075</v>
      </c>
      <c r="E401" s="31" t="s">
        <v>1108</v>
      </c>
      <c r="F401" s="31" t="s">
        <v>1111</v>
      </c>
      <c r="G401" s="31" t="s">
        <v>1076</v>
      </c>
      <c r="H401" s="31">
        <v>1</v>
      </c>
      <c r="I401" s="31" t="s">
        <v>1075</v>
      </c>
      <c r="J401" s="31" t="s">
        <v>1075</v>
      </c>
      <c r="K401" s="31" t="s">
        <v>1075</v>
      </c>
      <c r="L401" s="31" t="s">
        <v>1075</v>
      </c>
    </row>
    <row r="402" spans="1:12" ht="12.75" customHeight="1">
      <c r="A402" s="31" t="s">
        <v>499</v>
      </c>
      <c r="B402" s="31" t="s">
        <v>524</v>
      </c>
      <c r="C402" s="31" t="s">
        <v>525</v>
      </c>
      <c r="D402" s="31" t="s">
        <v>1075</v>
      </c>
      <c r="E402" s="31" t="s">
        <v>1108</v>
      </c>
      <c r="F402" s="31" t="s">
        <v>1111</v>
      </c>
      <c r="G402" s="31" t="s">
        <v>1076</v>
      </c>
      <c r="H402" s="31">
        <v>1</v>
      </c>
      <c r="I402" s="31" t="s">
        <v>1075</v>
      </c>
      <c r="J402" s="31" t="s">
        <v>1075</v>
      </c>
      <c r="K402" s="31" t="s">
        <v>1075</v>
      </c>
      <c r="L402" s="31" t="s">
        <v>1075</v>
      </c>
    </row>
    <row r="403" spans="1:12" ht="12.75" customHeight="1">
      <c r="A403" s="31" t="s">
        <v>499</v>
      </c>
      <c r="B403" s="31" t="s">
        <v>526</v>
      </c>
      <c r="C403" s="31" t="s">
        <v>527</v>
      </c>
      <c r="D403" s="31" t="s">
        <v>1075</v>
      </c>
      <c r="E403" s="31" t="s">
        <v>1108</v>
      </c>
      <c r="F403" s="31" t="s">
        <v>1111</v>
      </c>
      <c r="G403" s="31" t="s">
        <v>1085</v>
      </c>
      <c r="H403" s="31">
        <v>1</v>
      </c>
      <c r="I403" s="31" t="s">
        <v>1075</v>
      </c>
      <c r="J403" s="31" t="s">
        <v>1075</v>
      </c>
      <c r="K403" s="31" t="s">
        <v>1075</v>
      </c>
      <c r="L403" s="31" t="s">
        <v>1075</v>
      </c>
    </row>
    <row r="404" spans="1:12" ht="12.75" customHeight="1">
      <c r="A404" s="31" t="s">
        <v>499</v>
      </c>
      <c r="B404" s="31" t="s">
        <v>528</v>
      </c>
      <c r="C404" s="31" t="s">
        <v>529</v>
      </c>
      <c r="D404" s="31" t="s">
        <v>1075</v>
      </c>
      <c r="E404" s="31" t="s">
        <v>1108</v>
      </c>
      <c r="F404" s="31" t="s">
        <v>1101</v>
      </c>
      <c r="G404" s="31" t="s">
        <v>1076</v>
      </c>
      <c r="H404" s="31">
        <v>1</v>
      </c>
      <c r="I404" s="31" t="s">
        <v>1075</v>
      </c>
      <c r="J404" s="31" t="s">
        <v>1075</v>
      </c>
      <c r="K404" s="31" t="s">
        <v>1075</v>
      </c>
      <c r="L404" s="31" t="s">
        <v>1075</v>
      </c>
    </row>
    <row r="405" spans="1:12" ht="12.75" customHeight="1">
      <c r="A405" s="31" t="s">
        <v>499</v>
      </c>
      <c r="B405" s="31" t="s">
        <v>530</v>
      </c>
      <c r="C405" s="31" t="s">
        <v>531</v>
      </c>
      <c r="D405" s="31" t="s">
        <v>1075</v>
      </c>
      <c r="E405" s="31" t="s">
        <v>1108</v>
      </c>
      <c r="F405" s="31" t="s">
        <v>1101</v>
      </c>
      <c r="G405" s="31" t="s">
        <v>1076</v>
      </c>
      <c r="H405" s="31">
        <v>1</v>
      </c>
      <c r="I405" s="31" t="s">
        <v>1075</v>
      </c>
      <c r="J405" s="31" t="s">
        <v>1075</v>
      </c>
      <c r="K405" s="31" t="s">
        <v>1075</v>
      </c>
      <c r="L405" s="31" t="s">
        <v>1075</v>
      </c>
    </row>
    <row r="406" spans="1:12" ht="12.75" customHeight="1">
      <c r="A406" s="31" t="s">
        <v>499</v>
      </c>
      <c r="B406" s="31" t="s">
        <v>532</v>
      </c>
      <c r="C406" s="31" t="s">
        <v>533</v>
      </c>
      <c r="D406" s="31" t="s">
        <v>1075</v>
      </c>
      <c r="E406" s="31" t="s">
        <v>1108</v>
      </c>
      <c r="F406" s="31" t="s">
        <v>1101</v>
      </c>
      <c r="G406" s="31" t="s">
        <v>1076</v>
      </c>
      <c r="H406" s="31">
        <v>1</v>
      </c>
      <c r="I406" s="31" t="s">
        <v>1075</v>
      </c>
      <c r="J406" s="31" t="s">
        <v>1075</v>
      </c>
      <c r="K406" s="31" t="s">
        <v>1075</v>
      </c>
      <c r="L406" s="31" t="s">
        <v>1075</v>
      </c>
    </row>
    <row r="407" spans="1:12" ht="12.75" customHeight="1">
      <c r="A407" s="31" t="s">
        <v>499</v>
      </c>
      <c r="B407" s="31" t="s">
        <v>534</v>
      </c>
      <c r="C407" s="31" t="s">
        <v>535</v>
      </c>
      <c r="D407" s="31" t="s">
        <v>1075</v>
      </c>
      <c r="E407" s="31" t="s">
        <v>1108</v>
      </c>
      <c r="F407" s="31" t="s">
        <v>1101</v>
      </c>
      <c r="G407" s="31" t="s">
        <v>1076</v>
      </c>
      <c r="H407" s="31">
        <v>1</v>
      </c>
      <c r="I407" s="31" t="s">
        <v>1075</v>
      </c>
      <c r="J407" s="31" t="s">
        <v>1075</v>
      </c>
      <c r="K407" s="31" t="s">
        <v>1075</v>
      </c>
      <c r="L407" s="31" t="s">
        <v>1075</v>
      </c>
    </row>
    <row r="408" spans="1:12" ht="12.75" customHeight="1">
      <c r="A408" s="31" t="s">
        <v>499</v>
      </c>
      <c r="B408" s="31" t="s">
        <v>536</v>
      </c>
      <c r="C408" s="31" t="s">
        <v>537</v>
      </c>
      <c r="D408" s="31" t="s">
        <v>1075</v>
      </c>
      <c r="E408" s="31" t="s">
        <v>1108</v>
      </c>
      <c r="F408" s="31" t="s">
        <v>1101</v>
      </c>
      <c r="G408" s="31" t="s">
        <v>1076</v>
      </c>
      <c r="H408" s="31">
        <v>1</v>
      </c>
      <c r="I408" s="31" t="s">
        <v>1075</v>
      </c>
      <c r="J408" s="31" t="s">
        <v>1075</v>
      </c>
      <c r="K408" s="31" t="s">
        <v>1075</v>
      </c>
      <c r="L408" s="31" t="s">
        <v>1075</v>
      </c>
    </row>
    <row r="409" spans="1:12" ht="12.75" customHeight="1">
      <c r="A409" s="31" t="s">
        <v>499</v>
      </c>
      <c r="B409" s="31" t="s">
        <v>538</v>
      </c>
      <c r="C409" s="31" t="s">
        <v>539</v>
      </c>
      <c r="D409" s="31" t="s">
        <v>1075</v>
      </c>
      <c r="E409" s="31" t="s">
        <v>1108</v>
      </c>
      <c r="F409" s="31" t="s">
        <v>1111</v>
      </c>
      <c r="G409" s="31" t="s">
        <v>1076</v>
      </c>
      <c r="H409" s="31">
        <v>1</v>
      </c>
      <c r="I409" s="31" t="s">
        <v>1075</v>
      </c>
      <c r="J409" s="31" t="s">
        <v>1075</v>
      </c>
      <c r="K409" s="31" t="s">
        <v>1075</v>
      </c>
      <c r="L409" s="31" t="s">
        <v>1075</v>
      </c>
    </row>
    <row r="410" spans="1:12" ht="12.75" customHeight="1">
      <c r="A410" s="31" t="s">
        <v>499</v>
      </c>
      <c r="B410" s="31" t="s">
        <v>540</v>
      </c>
      <c r="C410" s="31" t="s">
        <v>541</v>
      </c>
      <c r="D410" s="31" t="s">
        <v>1075</v>
      </c>
      <c r="E410" s="31" t="s">
        <v>1108</v>
      </c>
      <c r="F410" s="31" t="s">
        <v>1111</v>
      </c>
      <c r="G410" s="31" t="s">
        <v>1076</v>
      </c>
      <c r="H410" s="31">
        <v>1</v>
      </c>
      <c r="I410" s="31" t="s">
        <v>1075</v>
      </c>
      <c r="J410" s="31" t="s">
        <v>1075</v>
      </c>
      <c r="K410" s="31" t="s">
        <v>1075</v>
      </c>
      <c r="L410" s="31" t="s">
        <v>1075</v>
      </c>
    </row>
    <row r="411" spans="1:12" ht="12.75" customHeight="1">
      <c r="A411" s="31" t="s">
        <v>499</v>
      </c>
      <c r="B411" s="31" t="s">
        <v>542</v>
      </c>
      <c r="C411" s="31" t="s">
        <v>543</v>
      </c>
      <c r="D411" s="31" t="s">
        <v>1075</v>
      </c>
      <c r="E411" s="31" t="s">
        <v>1108</v>
      </c>
      <c r="F411" s="31" t="s">
        <v>1111</v>
      </c>
      <c r="G411" s="31" t="s">
        <v>1076</v>
      </c>
      <c r="H411" s="31">
        <v>1</v>
      </c>
      <c r="I411" s="31" t="s">
        <v>1075</v>
      </c>
      <c r="J411" s="31" t="s">
        <v>1075</v>
      </c>
      <c r="K411" s="31" t="s">
        <v>1075</v>
      </c>
      <c r="L411" s="31" t="s">
        <v>1075</v>
      </c>
    </row>
    <row r="412" spans="1:12" ht="12.75" customHeight="1">
      <c r="A412" s="31" t="s">
        <v>499</v>
      </c>
      <c r="B412" s="31" t="s">
        <v>544</v>
      </c>
      <c r="C412" s="31" t="s">
        <v>545</v>
      </c>
      <c r="D412" s="31" t="s">
        <v>1075</v>
      </c>
      <c r="E412" s="31" t="s">
        <v>1108</v>
      </c>
      <c r="F412" s="31" t="s">
        <v>1111</v>
      </c>
      <c r="G412" s="31" t="s">
        <v>1076</v>
      </c>
      <c r="H412" s="31">
        <v>1</v>
      </c>
      <c r="I412" s="31" t="s">
        <v>1075</v>
      </c>
      <c r="J412" s="31" t="s">
        <v>1075</v>
      </c>
      <c r="K412" s="31" t="s">
        <v>1075</v>
      </c>
      <c r="L412" s="31" t="s">
        <v>1075</v>
      </c>
    </row>
    <row r="413" spans="1:12" ht="12.75" customHeight="1">
      <c r="A413" s="31" t="s">
        <v>499</v>
      </c>
      <c r="B413" s="31" t="s">
        <v>546</v>
      </c>
      <c r="C413" s="31" t="s">
        <v>547</v>
      </c>
      <c r="D413" s="31" t="s">
        <v>1075</v>
      </c>
      <c r="E413" s="31" t="s">
        <v>1108</v>
      </c>
      <c r="F413" s="31" t="s">
        <v>1111</v>
      </c>
      <c r="G413" s="31" t="s">
        <v>1241</v>
      </c>
      <c r="H413" s="31">
        <v>1</v>
      </c>
      <c r="I413" s="31" t="s">
        <v>1075</v>
      </c>
      <c r="J413" s="31" t="s">
        <v>1075</v>
      </c>
      <c r="K413" s="31" t="s">
        <v>1075</v>
      </c>
      <c r="L413" s="31" t="s">
        <v>1075</v>
      </c>
    </row>
    <row r="414" spans="1:12" ht="12.75" customHeight="1">
      <c r="A414" s="31" t="s">
        <v>499</v>
      </c>
      <c r="B414" s="31" t="s">
        <v>548</v>
      </c>
      <c r="C414" s="31" t="s">
        <v>549</v>
      </c>
      <c r="D414" s="31" t="s">
        <v>1075</v>
      </c>
      <c r="E414" s="31" t="s">
        <v>1108</v>
      </c>
      <c r="F414" s="31" t="s">
        <v>1111</v>
      </c>
      <c r="G414" s="31" t="s">
        <v>1076</v>
      </c>
      <c r="H414" s="31">
        <v>1</v>
      </c>
      <c r="I414" s="31" t="s">
        <v>1075</v>
      </c>
      <c r="J414" s="31" t="s">
        <v>1075</v>
      </c>
      <c r="K414" s="31" t="s">
        <v>1075</v>
      </c>
      <c r="L414" s="31" t="s">
        <v>1075</v>
      </c>
    </row>
    <row r="415" spans="1:12" ht="12.75" customHeight="1">
      <c r="A415" s="34" t="s">
        <v>499</v>
      </c>
      <c r="B415" s="34" t="s">
        <v>550</v>
      </c>
      <c r="C415" s="34" t="s">
        <v>551</v>
      </c>
      <c r="D415" s="34" t="s">
        <v>1075</v>
      </c>
      <c r="E415" s="34" t="s">
        <v>1108</v>
      </c>
      <c r="F415" s="34" t="s">
        <v>1111</v>
      </c>
      <c r="G415" s="34" t="s">
        <v>1241</v>
      </c>
      <c r="H415" s="34">
        <v>1</v>
      </c>
      <c r="I415" s="34" t="s">
        <v>1075</v>
      </c>
      <c r="J415" s="34" t="s">
        <v>1075</v>
      </c>
      <c r="K415" s="34" t="s">
        <v>1075</v>
      </c>
      <c r="L415" s="34" t="s">
        <v>1075</v>
      </c>
    </row>
    <row r="416" spans="1:12" ht="12.75" customHeight="1">
      <c r="A416" s="31"/>
      <c r="B416" s="32">
        <f>COUNTA(B390:B415)</f>
        <v>26</v>
      </c>
      <c r="C416" s="31"/>
      <c r="D416" s="32">
        <f>COUNTIF(D390:D415,"Yes")</f>
        <v>26</v>
      </c>
      <c r="E416" s="32"/>
      <c r="F416" s="32"/>
      <c r="G416" s="31"/>
      <c r="H416" s="45"/>
      <c r="I416" s="31"/>
      <c r="J416" s="31"/>
      <c r="K416" s="31"/>
      <c r="L416" s="31"/>
    </row>
    <row r="417" ht="12.75" customHeight="1"/>
    <row r="418" spans="1:12" ht="12.75" customHeight="1">
      <c r="A418" s="31" t="s">
        <v>552</v>
      </c>
      <c r="B418" s="31" t="s">
        <v>553</v>
      </c>
      <c r="C418" s="31" t="s">
        <v>554</v>
      </c>
      <c r="D418" s="31" t="s">
        <v>1075</v>
      </c>
      <c r="E418" s="31" t="s">
        <v>1143</v>
      </c>
      <c r="F418" s="31" t="s">
        <v>1101</v>
      </c>
      <c r="G418" s="31" t="s">
        <v>1076</v>
      </c>
      <c r="H418" s="31">
        <v>1</v>
      </c>
      <c r="I418" s="31" t="s">
        <v>1075</v>
      </c>
      <c r="J418" s="31" t="s">
        <v>1075</v>
      </c>
      <c r="K418" s="31" t="s">
        <v>1075</v>
      </c>
      <c r="L418" s="31" t="s">
        <v>1075</v>
      </c>
    </row>
    <row r="419" spans="1:12" ht="12.75" customHeight="1">
      <c r="A419" s="31" t="s">
        <v>552</v>
      </c>
      <c r="B419" s="31" t="s">
        <v>555</v>
      </c>
      <c r="C419" s="31" t="s">
        <v>556</v>
      </c>
      <c r="D419" s="31" t="s">
        <v>1075</v>
      </c>
      <c r="E419" s="31" t="s">
        <v>1143</v>
      </c>
      <c r="F419" s="31" t="s">
        <v>1101</v>
      </c>
      <c r="G419" s="31" t="s">
        <v>1076</v>
      </c>
      <c r="H419" s="31">
        <v>1</v>
      </c>
      <c r="I419" s="31" t="s">
        <v>1075</v>
      </c>
      <c r="J419" s="31" t="s">
        <v>1075</v>
      </c>
      <c r="K419" s="31" t="s">
        <v>1075</v>
      </c>
      <c r="L419" s="31" t="s">
        <v>1075</v>
      </c>
    </row>
    <row r="420" spans="1:12" ht="12.75" customHeight="1">
      <c r="A420" s="31" t="s">
        <v>552</v>
      </c>
      <c r="B420" s="31" t="s">
        <v>557</v>
      </c>
      <c r="C420" s="31" t="s">
        <v>558</v>
      </c>
      <c r="D420" s="31" t="s">
        <v>1075</v>
      </c>
      <c r="E420" s="31" t="s">
        <v>1143</v>
      </c>
      <c r="F420" s="31" t="s">
        <v>1101</v>
      </c>
      <c r="G420" s="31" t="s">
        <v>1076</v>
      </c>
      <c r="H420" s="31">
        <v>1</v>
      </c>
      <c r="I420" s="31" t="s">
        <v>1075</v>
      </c>
      <c r="J420" s="31" t="s">
        <v>1075</v>
      </c>
      <c r="K420" s="31" t="s">
        <v>1075</v>
      </c>
      <c r="L420" s="31" t="s">
        <v>1075</v>
      </c>
    </row>
    <row r="421" spans="1:12" ht="12.75" customHeight="1">
      <c r="A421" s="31" t="s">
        <v>552</v>
      </c>
      <c r="B421" s="31" t="s">
        <v>559</v>
      </c>
      <c r="C421" s="31" t="s">
        <v>560</v>
      </c>
      <c r="D421" s="31" t="s">
        <v>1075</v>
      </c>
      <c r="E421" s="31" t="s">
        <v>1143</v>
      </c>
      <c r="F421" s="31" t="s">
        <v>1101</v>
      </c>
      <c r="G421" s="31" t="s">
        <v>1076</v>
      </c>
      <c r="H421" s="31">
        <v>1</v>
      </c>
      <c r="I421" s="31" t="s">
        <v>1075</v>
      </c>
      <c r="J421" s="31" t="s">
        <v>1075</v>
      </c>
      <c r="K421" s="31" t="s">
        <v>1075</v>
      </c>
      <c r="L421" s="31" t="s">
        <v>1075</v>
      </c>
    </row>
    <row r="422" spans="1:12" ht="12.75" customHeight="1">
      <c r="A422" s="31" t="s">
        <v>552</v>
      </c>
      <c r="B422" s="31" t="s">
        <v>561</v>
      </c>
      <c r="C422" s="31" t="s">
        <v>562</v>
      </c>
      <c r="D422" s="31" t="s">
        <v>1075</v>
      </c>
      <c r="E422" s="31" t="s">
        <v>1143</v>
      </c>
      <c r="F422" s="31" t="s">
        <v>1111</v>
      </c>
      <c r="G422" s="31" t="s">
        <v>1076</v>
      </c>
      <c r="H422" s="31">
        <v>1</v>
      </c>
      <c r="I422" s="31" t="s">
        <v>1075</v>
      </c>
      <c r="J422" s="31" t="s">
        <v>1075</v>
      </c>
      <c r="K422" s="31" t="s">
        <v>1075</v>
      </c>
      <c r="L422" s="31" t="s">
        <v>1075</v>
      </c>
    </row>
    <row r="423" spans="1:12" ht="12.75" customHeight="1">
      <c r="A423" s="31" t="s">
        <v>552</v>
      </c>
      <c r="B423" s="31" t="s">
        <v>563</v>
      </c>
      <c r="C423" s="31" t="s">
        <v>564</v>
      </c>
      <c r="D423" s="31" t="s">
        <v>1075</v>
      </c>
      <c r="E423" s="31" t="s">
        <v>1143</v>
      </c>
      <c r="F423" s="31" t="s">
        <v>1101</v>
      </c>
      <c r="G423" s="31" t="s">
        <v>1076</v>
      </c>
      <c r="H423" s="31">
        <v>1</v>
      </c>
      <c r="I423" s="31" t="s">
        <v>1075</v>
      </c>
      <c r="J423" s="31" t="s">
        <v>1075</v>
      </c>
      <c r="K423" s="31" t="s">
        <v>1075</v>
      </c>
      <c r="L423" s="31" t="s">
        <v>1075</v>
      </c>
    </row>
    <row r="424" spans="1:12" ht="12.75" customHeight="1">
      <c r="A424" s="31" t="s">
        <v>552</v>
      </c>
      <c r="B424" s="31" t="s">
        <v>565</v>
      </c>
      <c r="C424" s="31" t="s">
        <v>566</v>
      </c>
      <c r="D424" s="31" t="s">
        <v>1075</v>
      </c>
      <c r="E424" s="31" t="s">
        <v>1143</v>
      </c>
      <c r="F424" s="31" t="s">
        <v>1101</v>
      </c>
      <c r="G424" s="31" t="s">
        <v>1076</v>
      </c>
      <c r="H424" s="31">
        <v>1</v>
      </c>
      <c r="I424" s="31" t="s">
        <v>1075</v>
      </c>
      <c r="J424" s="31" t="s">
        <v>1075</v>
      </c>
      <c r="K424" s="31" t="s">
        <v>1075</v>
      </c>
      <c r="L424" s="31" t="s">
        <v>1075</v>
      </c>
    </row>
    <row r="425" spans="1:12" ht="12.75" customHeight="1">
      <c r="A425" s="31" t="s">
        <v>552</v>
      </c>
      <c r="B425" s="31" t="s">
        <v>567</v>
      </c>
      <c r="C425" s="31" t="s">
        <v>568</v>
      </c>
      <c r="D425" s="31" t="s">
        <v>1075</v>
      </c>
      <c r="E425" s="31" t="s">
        <v>1143</v>
      </c>
      <c r="F425" s="31" t="s">
        <v>1101</v>
      </c>
      <c r="G425" s="31" t="s">
        <v>1076</v>
      </c>
      <c r="H425" s="31">
        <v>1</v>
      </c>
      <c r="I425" s="31" t="s">
        <v>1075</v>
      </c>
      <c r="J425" s="31" t="s">
        <v>1075</v>
      </c>
      <c r="K425" s="31" t="s">
        <v>1075</v>
      </c>
      <c r="L425" s="31" t="s">
        <v>1075</v>
      </c>
    </row>
    <row r="426" spans="1:12" ht="12.75" customHeight="1">
      <c r="A426" s="31" t="s">
        <v>552</v>
      </c>
      <c r="B426" s="31" t="s">
        <v>569</v>
      </c>
      <c r="C426" s="31" t="s">
        <v>570</v>
      </c>
      <c r="D426" s="31" t="s">
        <v>1075</v>
      </c>
      <c r="E426" s="31" t="s">
        <v>1143</v>
      </c>
      <c r="F426" s="31" t="s">
        <v>1101</v>
      </c>
      <c r="G426" s="31" t="s">
        <v>1076</v>
      </c>
      <c r="H426" s="31">
        <v>1</v>
      </c>
      <c r="I426" s="31" t="s">
        <v>1075</v>
      </c>
      <c r="J426" s="31" t="s">
        <v>1075</v>
      </c>
      <c r="K426" s="31" t="s">
        <v>1075</v>
      </c>
      <c r="L426" s="31" t="s">
        <v>1075</v>
      </c>
    </row>
    <row r="427" spans="1:12" ht="12.75" customHeight="1">
      <c r="A427" s="31" t="s">
        <v>552</v>
      </c>
      <c r="B427" s="31" t="s">
        <v>571</v>
      </c>
      <c r="C427" s="31" t="s">
        <v>572</v>
      </c>
      <c r="D427" s="31" t="s">
        <v>1075</v>
      </c>
      <c r="E427" s="31" t="s">
        <v>1143</v>
      </c>
      <c r="F427" s="31" t="s">
        <v>1101</v>
      </c>
      <c r="G427" s="31" t="s">
        <v>1076</v>
      </c>
      <c r="H427" s="31">
        <v>1</v>
      </c>
      <c r="I427" s="31" t="s">
        <v>1075</v>
      </c>
      <c r="J427" s="31" t="s">
        <v>1075</v>
      </c>
      <c r="K427" s="31" t="s">
        <v>1075</v>
      </c>
      <c r="L427" s="31" t="s">
        <v>1075</v>
      </c>
    </row>
    <row r="428" spans="1:12" ht="12.75" customHeight="1">
      <c r="A428" s="31" t="s">
        <v>552</v>
      </c>
      <c r="B428" s="31" t="s">
        <v>573</v>
      </c>
      <c r="C428" s="31" t="s">
        <v>574</v>
      </c>
      <c r="D428" s="31" t="s">
        <v>1075</v>
      </c>
      <c r="E428" s="31" t="s">
        <v>1143</v>
      </c>
      <c r="F428" s="31" t="s">
        <v>1101</v>
      </c>
      <c r="G428" s="31" t="s">
        <v>1076</v>
      </c>
      <c r="H428" s="31">
        <v>1</v>
      </c>
      <c r="I428" s="31" t="s">
        <v>1075</v>
      </c>
      <c r="J428" s="31" t="s">
        <v>1075</v>
      </c>
      <c r="K428" s="31" t="s">
        <v>1075</v>
      </c>
      <c r="L428" s="31" t="s">
        <v>1075</v>
      </c>
    </row>
    <row r="429" spans="1:12" ht="12.75" customHeight="1">
      <c r="A429" s="31" t="s">
        <v>552</v>
      </c>
      <c r="B429" s="31" t="s">
        <v>575</v>
      </c>
      <c r="C429" s="31" t="s">
        <v>576</v>
      </c>
      <c r="D429" s="31" t="s">
        <v>1075</v>
      </c>
      <c r="E429" s="31" t="s">
        <v>1143</v>
      </c>
      <c r="F429" s="31" t="s">
        <v>1101</v>
      </c>
      <c r="G429" s="31" t="s">
        <v>1076</v>
      </c>
      <c r="H429" s="31">
        <v>1</v>
      </c>
      <c r="I429" s="31" t="s">
        <v>1075</v>
      </c>
      <c r="J429" s="31" t="s">
        <v>1075</v>
      </c>
      <c r="K429" s="31" t="s">
        <v>1075</v>
      </c>
      <c r="L429" s="31" t="s">
        <v>1075</v>
      </c>
    </row>
    <row r="430" spans="1:12" ht="12.75" customHeight="1">
      <c r="A430" s="31" t="s">
        <v>552</v>
      </c>
      <c r="B430" s="31" t="s">
        <v>577</v>
      </c>
      <c r="C430" s="31" t="s">
        <v>578</v>
      </c>
      <c r="D430" s="31" t="s">
        <v>1075</v>
      </c>
      <c r="E430" s="31" t="s">
        <v>1143</v>
      </c>
      <c r="F430" s="31" t="s">
        <v>1101</v>
      </c>
      <c r="G430" s="31" t="s">
        <v>1076</v>
      </c>
      <c r="H430" s="31">
        <v>1</v>
      </c>
      <c r="I430" s="31" t="s">
        <v>1075</v>
      </c>
      <c r="J430" s="31" t="s">
        <v>1075</v>
      </c>
      <c r="K430" s="31" t="s">
        <v>1075</v>
      </c>
      <c r="L430" s="31" t="s">
        <v>1075</v>
      </c>
    </row>
    <row r="431" spans="1:12" ht="12.75" customHeight="1">
      <c r="A431" s="31" t="s">
        <v>552</v>
      </c>
      <c r="B431" s="31" t="s">
        <v>579</v>
      </c>
      <c r="C431" s="31" t="s">
        <v>580</v>
      </c>
      <c r="D431" s="31" t="s">
        <v>1075</v>
      </c>
      <c r="E431" s="31" t="s">
        <v>1143</v>
      </c>
      <c r="F431" s="31" t="s">
        <v>1101</v>
      </c>
      <c r="G431" s="31" t="s">
        <v>1076</v>
      </c>
      <c r="H431" s="31">
        <v>1</v>
      </c>
      <c r="I431" s="31" t="s">
        <v>1075</v>
      </c>
      <c r="J431" s="31" t="s">
        <v>1075</v>
      </c>
      <c r="K431" s="31" t="s">
        <v>1075</v>
      </c>
      <c r="L431" s="31" t="s">
        <v>1075</v>
      </c>
    </row>
    <row r="432" spans="1:12" ht="12.75" customHeight="1">
      <c r="A432" s="31" t="s">
        <v>552</v>
      </c>
      <c r="B432" s="31" t="s">
        <v>581</v>
      </c>
      <c r="C432" s="31" t="s">
        <v>552</v>
      </c>
      <c r="D432" s="31" t="s">
        <v>1075</v>
      </c>
      <c r="E432" s="31" t="s">
        <v>1143</v>
      </c>
      <c r="F432" s="31" t="s">
        <v>1101</v>
      </c>
      <c r="G432" s="31" t="s">
        <v>1076</v>
      </c>
      <c r="H432" s="31">
        <v>1</v>
      </c>
      <c r="I432" s="31" t="s">
        <v>1075</v>
      </c>
      <c r="J432" s="31" t="s">
        <v>1075</v>
      </c>
      <c r="K432" s="31" t="s">
        <v>1075</v>
      </c>
      <c r="L432" s="31" t="s">
        <v>1075</v>
      </c>
    </row>
    <row r="433" spans="1:12" ht="12.75" customHeight="1">
      <c r="A433" s="31" t="s">
        <v>552</v>
      </c>
      <c r="B433" s="31" t="s">
        <v>582</v>
      </c>
      <c r="C433" s="31" t="s">
        <v>583</v>
      </c>
      <c r="D433" s="31" t="s">
        <v>1075</v>
      </c>
      <c r="E433" s="31" t="s">
        <v>1143</v>
      </c>
      <c r="F433" s="31" t="s">
        <v>1101</v>
      </c>
      <c r="G433" s="31" t="s">
        <v>1076</v>
      </c>
      <c r="H433" s="31">
        <v>1</v>
      </c>
      <c r="I433" s="31" t="s">
        <v>1075</v>
      </c>
      <c r="J433" s="31" t="s">
        <v>1075</v>
      </c>
      <c r="K433" s="31" t="s">
        <v>1075</v>
      </c>
      <c r="L433" s="31" t="s">
        <v>1075</v>
      </c>
    </row>
    <row r="434" spans="1:12" ht="12.75" customHeight="1">
      <c r="A434" s="31" t="s">
        <v>552</v>
      </c>
      <c r="B434" s="31" t="s">
        <v>584</v>
      </c>
      <c r="C434" s="31" t="s">
        <v>585</v>
      </c>
      <c r="D434" s="31" t="s">
        <v>1075</v>
      </c>
      <c r="E434" s="31" t="s">
        <v>1143</v>
      </c>
      <c r="F434" s="31" t="s">
        <v>1111</v>
      </c>
      <c r="G434" s="31" t="s">
        <v>1076</v>
      </c>
      <c r="H434" s="31">
        <v>1</v>
      </c>
      <c r="I434" s="31" t="s">
        <v>1075</v>
      </c>
      <c r="J434" s="31" t="s">
        <v>1075</v>
      </c>
      <c r="K434" s="31" t="s">
        <v>1075</v>
      </c>
      <c r="L434" s="31" t="s">
        <v>1075</v>
      </c>
    </row>
    <row r="435" spans="1:12" ht="12.75" customHeight="1">
      <c r="A435" s="31" t="s">
        <v>552</v>
      </c>
      <c r="B435" s="31" t="s">
        <v>586</v>
      </c>
      <c r="C435" s="31" t="s">
        <v>587</v>
      </c>
      <c r="D435" s="31" t="s">
        <v>1075</v>
      </c>
      <c r="E435" s="31" t="s">
        <v>1143</v>
      </c>
      <c r="F435" s="31" t="s">
        <v>1111</v>
      </c>
      <c r="G435" s="31" t="s">
        <v>1076</v>
      </c>
      <c r="H435" s="31">
        <v>1</v>
      </c>
      <c r="I435" s="31" t="s">
        <v>1075</v>
      </c>
      <c r="J435" s="31" t="s">
        <v>1075</v>
      </c>
      <c r="K435" s="31" t="s">
        <v>1075</v>
      </c>
      <c r="L435" s="31" t="s">
        <v>1075</v>
      </c>
    </row>
    <row r="436" spans="1:12" ht="12.75" customHeight="1">
      <c r="A436" s="31" t="s">
        <v>552</v>
      </c>
      <c r="B436" s="31" t="s">
        <v>588</v>
      </c>
      <c r="C436" s="31" t="s">
        <v>589</v>
      </c>
      <c r="D436" s="31" t="s">
        <v>1075</v>
      </c>
      <c r="E436" s="31" t="s">
        <v>1143</v>
      </c>
      <c r="F436" s="31" t="s">
        <v>1101</v>
      </c>
      <c r="G436" s="31" t="s">
        <v>1076</v>
      </c>
      <c r="H436" s="31">
        <v>1</v>
      </c>
      <c r="I436" s="31" t="s">
        <v>1075</v>
      </c>
      <c r="J436" s="31" t="s">
        <v>1075</v>
      </c>
      <c r="K436" s="31" t="s">
        <v>1075</v>
      </c>
      <c r="L436" s="31" t="s">
        <v>1075</v>
      </c>
    </row>
    <row r="437" spans="1:12" ht="12.75" customHeight="1">
      <c r="A437" s="31" t="s">
        <v>552</v>
      </c>
      <c r="B437" s="31" t="s">
        <v>590</v>
      </c>
      <c r="C437" s="31" t="s">
        <v>591</v>
      </c>
      <c r="D437" s="31" t="s">
        <v>1075</v>
      </c>
      <c r="E437" s="31" t="s">
        <v>1143</v>
      </c>
      <c r="F437" s="31" t="s">
        <v>1101</v>
      </c>
      <c r="G437" s="31" t="s">
        <v>1076</v>
      </c>
      <c r="H437" s="31">
        <v>1</v>
      </c>
      <c r="I437" s="31" t="s">
        <v>1075</v>
      </c>
      <c r="J437" s="31" t="s">
        <v>1075</v>
      </c>
      <c r="K437" s="31" t="s">
        <v>1075</v>
      </c>
      <c r="L437" s="31" t="s">
        <v>1075</v>
      </c>
    </row>
    <row r="438" spans="1:12" ht="12.75" customHeight="1">
      <c r="A438" s="31" t="s">
        <v>552</v>
      </c>
      <c r="B438" s="31" t="s">
        <v>592</v>
      </c>
      <c r="C438" s="31" t="s">
        <v>593</v>
      </c>
      <c r="D438" s="31" t="s">
        <v>1075</v>
      </c>
      <c r="E438" s="31" t="s">
        <v>1143</v>
      </c>
      <c r="F438" s="31" t="s">
        <v>1101</v>
      </c>
      <c r="G438" s="31" t="s">
        <v>1076</v>
      </c>
      <c r="H438" s="31">
        <v>1</v>
      </c>
      <c r="I438" s="31" t="s">
        <v>1075</v>
      </c>
      <c r="J438" s="31" t="s">
        <v>1075</v>
      </c>
      <c r="K438" s="31" t="s">
        <v>1075</v>
      </c>
      <c r="L438" s="31" t="s">
        <v>1075</v>
      </c>
    </row>
    <row r="439" spans="1:12" ht="12.75" customHeight="1">
      <c r="A439" s="31" t="s">
        <v>552</v>
      </c>
      <c r="B439" s="31" t="s">
        <v>594</v>
      </c>
      <c r="C439" s="31" t="s">
        <v>164</v>
      </c>
      <c r="D439" s="31" t="s">
        <v>1075</v>
      </c>
      <c r="E439" s="31" t="s">
        <v>1143</v>
      </c>
      <c r="F439" s="31" t="s">
        <v>1101</v>
      </c>
      <c r="G439" s="31" t="s">
        <v>1076</v>
      </c>
      <c r="H439" s="31">
        <v>1</v>
      </c>
      <c r="I439" s="31" t="s">
        <v>1075</v>
      </c>
      <c r="J439" s="31" t="s">
        <v>1075</v>
      </c>
      <c r="K439" s="31" t="s">
        <v>1075</v>
      </c>
      <c r="L439" s="31" t="s">
        <v>1075</v>
      </c>
    </row>
    <row r="440" spans="1:12" ht="12.75" customHeight="1">
      <c r="A440" s="31" t="s">
        <v>552</v>
      </c>
      <c r="B440" s="31" t="s">
        <v>595</v>
      </c>
      <c r="C440" s="31" t="s">
        <v>596</v>
      </c>
      <c r="D440" s="31" t="s">
        <v>1075</v>
      </c>
      <c r="E440" s="31" t="s">
        <v>1143</v>
      </c>
      <c r="F440" s="31" t="s">
        <v>1101</v>
      </c>
      <c r="G440" s="31" t="s">
        <v>1076</v>
      </c>
      <c r="H440" s="31">
        <v>1</v>
      </c>
      <c r="I440" s="31" t="s">
        <v>1075</v>
      </c>
      <c r="J440" s="31" t="s">
        <v>1075</v>
      </c>
      <c r="K440" s="31" t="s">
        <v>1075</v>
      </c>
      <c r="L440" s="31" t="s">
        <v>1075</v>
      </c>
    </row>
    <row r="441" spans="1:12" ht="12.75" customHeight="1">
      <c r="A441" s="34" t="s">
        <v>552</v>
      </c>
      <c r="B441" s="34" t="s">
        <v>597</v>
      </c>
      <c r="C441" s="34" t="s">
        <v>598</v>
      </c>
      <c r="D441" s="34" t="s">
        <v>1075</v>
      </c>
      <c r="E441" s="34" t="s">
        <v>1143</v>
      </c>
      <c r="F441" s="34" t="s">
        <v>1101</v>
      </c>
      <c r="G441" s="34" t="s">
        <v>1076</v>
      </c>
      <c r="H441" s="34">
        <v>1</v>
      </c>
      <c r="I441" s="34" t="s">
        <v>1075</v>
      </c>
      <c r="J441" s="34" t="s">
        <v>1075</v>
      </c>
      <c r="K441" s="34" t="s">
        <v>1075</v>
      </c>
      <c r="L441" s="34" t="s">
        <v>1075</v>
      </c>
    </row>
    <row r="442" spans="1:12" ht="12.75" customHeight="1">
      <c r="A442" s="31"/>
      <c r="B442" s="32">
        <f>COUNTA(B418:B441)</f>
        <v>24</v>
      </c>
      <c r="C442" s="31"/>
      <c r="D442" s="32">
        <f>COUNTIF(D418:D441,"Yes")</f>
        <v>24</v>
      </c>
      <c r="E442" s="32"/>
      <c r="F442" s="32"/>
      <c r="G442" s="31"/>
      <c r="H442" s="45"/>
      <c r="I442" s="31"/>
      <c r="J442" s="31"/>
      <c r="K442" s="31"/>
      <c r="L442" s="31"/>
    </row>
    <row r="443" ht="12.75" customHeight="1"/>
    <row r="444" spans="1:12" ht="12.75" customHeight="1">
      <c r="A444" s="31" t="s">
        <v>599</v>
      </c>
      <c r="B444" s="31" t="s">
        <v>600</v>
      </c>
      <c r="C444" s="31" t="s">
        <v>601</v>
      </c>
      <c r="D444" s="31" t="s">
        <v>1075</v>
      </c>
      <c r="E444" s="31" t="s">
        <v>1108</v>
      </c>
      <c r="F444" s="31" t="s">
        <v>1101</v>
      </c>
      <c r="G444" s="31" t="s">
        <v>1076</v>
      </c>
      <c r="H444" s="31">
        <v>1</v>
      </c>
      <c r="I444" s="31" t="s">
        <v>1075</v>
      </c>
      <c r="J444" s="31" t="s">
        <v>1075</v>
      </c>
      <c r="K444" s="31" t="s">
        <v>1075</v>
      </c>
      <c r="L444" s="31" t="s">
        <v>1075</v>
      </c>
    </row>
    <row r="445" spans="1:12" ht="12.75" customHeight="1">
      <c r="A445" s="31" t="s">
        <v>599</v>
      </c>
      <c r="B445" s="31" t="s">
        <v>602</v>
      </c>
      <c r="C445" s="31" t="s">
        <v>603</v>
      </c>
      <c r="D445" s="31" t="s">
        <v>1075</v>
      </c>
      <c r="E445" s="31" t="s">
        <v>1108</v>
      </c>
      <c r="F445" s="31" t="s">
        <v>1101</v>
      </c>
      <c r="G445" s="31" t="s">
        <v>1076</v>
      </c>
      <c r="H445" s="31">
        <v>1</v>
      </c>
      <c r="I445" s="31" t="s">
        <v>1075</v>
      </c>
      <c r="J445" s="31" t="s">
        <v>1075</v>
      </c>
      <c r="K445" s="31" t="s">
        <v>1075</v>
      </c>
      <c r="L445" s="31" t="s">
        <v>1075</v>
      </c>
    </row>
    <row r="446" spans="1:12" ht="12.75" customHeight="1">
      <c r="A446" s="31" t="s">
        <v>599</v>
      </c>
      <c r="B446" s="31" t="s">
        <v>604</v>
      </c>
      <c r="C446" s="31" t="s">
        <v>605</v>
      </c>
      <c r="D446" s="31" t="s">
        <v>1075</v>
      </c>
      <c r="E446" s="31" t="s">
        <v>1108</v>
      </c>
      <c r="F446" s="31" t="s">
        <v>1101</v>
      </c>
      <c r="G446" s="31" t="s">
        <v>1076</v>
      </c>
      <c r="H446" s="31">
        <v>1</v>
      </c>
      <c r="I446" s="31" t="s">
        <v>1075</v>
      </c>
      <c r="J446" s="31" t="s">
        <v>1075</v>
      </c>
      <c r="K446" s="31" t="s">
        <v>1075</v>
      </c>
      <c r="L446" s="31" t="s">
        <v>1075</v>
      </c>
    </row>
    <row r="447" spans="1:12" ht="12.75" customHeight="1">
      <c r="A447" s="31" t="s">
        <v>599</v>
      </c>
      <c r="B447" s="31" t="s">
        <v>606</v>
      </c>
      <c r="C447" s="31" t="s">
        <v>607</v>
      </c>
      <c r="D447" s="31" t="s">
        <v>1075</v>
      </c>
      <c r="E447" s="31" t="s">
        <v>1108</v>
      </c>
      <c r="F447" s="31" t="s">
        <v>1101</v>
      </c>
      <c r="G447" s="31" t="s">
        <v>1144</v>
      </c>
      <c r="H447" s="31">
        <v>1</v>
      </c>
      <c r="I447" s="31" t="s">
        <v>1075</v>
      </c>
      <c r="J447" s="31" t="s">
        <v>1075</v>
      </c>
      <c r="K447" s="31" t="s">
        <v>1075</v>
      </c>
      <c r="L447" s="31" t="s">
        <v>1075</v>
      </c>
    </row>
    <row r="448" spans="1:12" ht="12.75" customHeight="1">
      <c r="A448" s="31" t="s">
        <v>599</v>
      </c>
      <c r="B448" s="31" t="s">
        <v>608</v>
      </c>
      <c r="C448" s="31" t="s">
        <v>609</v>
      </c>
      <c r="D448" s="31" t="s">
        <v>1075</v>
      </c>
      <c r="E448" s="31" t="s">
        <v>1108</v>
      </c>
      <c r="F448" s="31" t="s">
        <v>1101</v>
      </c>
      <c r="G448" s="31" t="s">
        <v>1076</v>
      </c>
      <c r="H448" s="31">
        <v>1</v>
      </c>
      <c r="I448" s="31" t="s">
        <v>1075</v>
      </c>
      <c r="J448" s="31" t="s">
        <v>1075</v>
      </c>
      <c r="K448" s="31" t="s">
        <v>1075</v>
      </c>
      <c r="L448" s="31" t="s">
        <v>1075</v>
      </c>
    </row>
    <row r="449" spans="1:12" ht="12.75" customHeight="1">
      <c r="A449" s="31" t="s">
        <v>599</v>
      </c>
      <c r="B449" s="31" t="s">
        <v>610</v>
      </c>
      <c r="C449" s="31" t="s">
        <v>611</v>
      </c>
      <c r="D449" s="31" t="s">
        <v>1075</v>
      </c>
      <c r="E449" s="31" t="s">
        <v>1108</v>
      </c>
      <c r="F449" s="31" t="s">
        <v>1101</v>
      </c>
      <c r="G449" s="31" t="s">
        <v>1076</v>
      </c>
      <c r="H449" s="31">
        <v>1</v>
      </c>
      <c r="I449" s="31" t="s">
        <v>1075</v>
      </c>
      <c r="J449" s="31" t="s">
        <v>1075</v>
      </c>
      <c r="K449" s="31" t="s">
        <v>1075</v>
      </c>
      <c r="L449" s="31" t="s">
        <v>1075</v>
      </c>
    </row>
    <row r="450" spans="1:12" ht="12.75" customHeight="1">
      <c r="A450" s="34" t="s">
        <v>599</v>
      </c>
      <c r="B450" s="34" t="s">
        <v>612</v>
      </c>
      <c r="C450" s="34" t="s">
        <v>613</v>
      </c>
      <c r="D450" s="34" t="s">
        <v>1075</v>
      </c>
      <c r="E450" s="34" t="s">
        <v>1108</v>
      </c>
      <c r="F450" s="34" t="s">
        <v>1101</v>
      </c>
      <c r="G450" s="34" t="s">
        <v>1076</v>
      </c>
      <c r="H450" s="34">
        <v>1</v>
      </c>
      <c r="I450" s="34" t="s">
        <v>1075</v>
      </c>
      <c r="J450" s="34" t="s">
        <v>1075</v>
      </c>
      <c r="K450" s="34" t="s">
        <v>1075</v>
      </c>
      <c r="L450" s="34" t="s">
        <v>1075</v>
      </c>
    </row>
    <row r="451" spans="1:12" ht="12.75" customHeight="1">
      <c r="A451" s="31"/>
      <c r="B451" s="32">
        <f>COUNTA(B444:B450)</f>
        <v>7</v>
      </c>
      <c r="C451" s="31"/>
      <c r="D451" s="32">
        <f>COUNTIF(D444:D450,"Yes")</f>
        <v>7</v>
      </c>
      <c r="E451" s="32"/>
      <c r="F451" s="32"/>
      <c r="G451" s="31"/>
      <c r="H451" s="45"/>
      <c r="I451" s="31"/>
      <c r="J451" s="31"/>
      <c r="K451" s="31"/>
      <c r="L451" s="31"/>
    </row>
    <row r="452" ht="12.75" customHeight="1"/>
    <row r="453" spans="1:12" ht="12.75" customHeight="1">
      <c r="A453" s="31" t="s">
        <v>614</v>
      </c>
      <c r="B453" s="31" t="s">
        <v>615</v>
      </c>
      <c r="C453" s="31" t="s">
        <v>616</v>
      </c>
      <c r="D453" s="31" t="s">
        <v>1075</v>
      </c>
      <c r="E453" s="31" t="s">
        <v>1108</v>
      </c>
      <c r="F453" s="31" t="s">
        <v>1101</v>
      </c>
      <c r="G453" s="31" t="s">
        <v>1241</v>
      </c>
      <c r="H453" s="31">
        <v>1</v>
      </c>
      <c r="I453" s="31" t="s">
        <v>1075</v>
      </c>
      <c r="J453" s="31" t="s">
        <v>1075</v>
      </c>
      <c r="K453" s="31" t="s">
        <v>1075</v>
      </c>
      <c r="L453" s="31" t="s">
        <v>1075</v>
      </c>
    </row>
    <row r="454" spans="1:12" ht="12.75" customHeight="1">
      <c r="A454" s="31" t="s">
        <v>614</v>
      </c>
      <c r="B454" s="31" t="s">
        <v>617</v>
      </c>
      <c r="C454" s="31" t="s">
        <v>618</v>
      </c>
      <c r="D454" s="31" t="s">
        <v>1075</v>
      </c>
      <c r="E454" s="31" t="s">
        <v>1108</v>
      </c>
      <c r="F454" s="31" t="s">
        <v>1111</v>
      </c>
      <c r="G454" s="31" t="s">
        <v>1076</v>
      </c>
      <c r="H454" s="31">
        <v>1</v>
      </c>
      <c r="I454" s="31" t="s">
        <v>1075</v>
      </c>
      <c r="J454" s="31" t="s">
        <v>1075</v>
      </c>
      <c r="K454" s="31" t="s">
        <v>1075</v>
      </c>
      <c r="L454" s="31" t="s">
        <v>1075</v>
      </c>
    </row>
    <row r="455" spans="1:12" ht="12.75" customHeight="1">
      <c r="A455" s="31" t="s">
        <v>614</v>
      </c>
      <c r="B455" s="31" t="s">
        <v>619</v>
      </c>
      <c r="C455" s="31" t="s">
        <v>620</v>
      </c>
      <c r="D455" s="31" t="s">
        <v>1075</v>
      </c>
      <c r="E455" s="31" t="s">
        <v>1108</v>
      </c>
      <c r="F455" s="31" t="s">
        <v>1101</v>
      </c>
      <c r="G455" s="31" t="s">
        <v>1076</v>
      </c>
      <c r="H455" s="31">
        <v>1</v>
      </c>
      <c r="I455" s="31" t="s">
        <v>1075</v>
      </c>
      <c r="J455" s="31" t="s">
        <v>1075</v>
      </c>
      <c r="K455" s="31" t="s">
        <v>1075</v>
      </c>
      <c r="L455" s="31" t="s">
        <v>1075</v>
      </c>
    </row>
    <row r="456" spans="1:12" ht="12.75" customHeight="1">
      <c r="A456" s="31" t="s">
        <v>614</v>
      </c>
      <c r="B456" s="31" t="s">
        <v>621</v>
      </c>
      <c r="C456" s="31" t="s">
        <v>622</v>
      </c>
      <c r="D456" s="31" t="s">
        <v>1075</v>
      </c>
      <c r="E456" s="31" t="s">
        <v>1108</v>
      </c>
      <c r="F456" s="31" t="s">
        <v>1101</v>
      </c>
      <c r="G456" s="31" t="s">
        <v>1241</v>
      </c>
      <c r="H456" s="31">
        <v>1</v>
      </c>
      <c r="I456" s="31" t="s">
        <v>1075</v>
      </c>
      <c r="J456" s="31" t="s">
        <v>1075</v>
      </c>
      <c r="K456" s="31" t="s">
        <v>1075</v>
      </c>
      <c r="L456" s="31" t="s">
        <v>1075</v>
      </c>
    </row>
    <row r="457" spans="1:12" ht="12.75" customHeight="1">
      <c r="A457" s="31" t="s">
        <v>614</v>
      </c>
      <c r="B457" s="31" t="s">
        <v>623</v>
      </c>
      <c r="C457" s="31" t="s">
        <v>624</v>
      </c>
      <c r="D457" s="31" t="s">
        <v>1075</v>
      </c>
      <c r="E457" s="31" t="s">
        <v>1108</v>
      </c>
      <c r="F457" s="31" t="s">
        <v>1101</v>
      </c>
      <c r="G457" s="31" t="s">
        <v>1076</v>
      </c>
      <c r="H457" s="31">
        <v>1</v>
      </c>
      <c r="I457" s="31" t="s">
        <v>1075</v>
      </c>
      <c r="J457" s="31" t="s">
        <v>1075</v>
      </c>
      <c r="K457" s="31" t="s">
        <v>1075</v>
      </c>
      <c r="L457" s="31" t="s">
        <v>1075</v>
      </c>
    </row>
    <row r="458" spans="1:12" ht="12.75" customHeight="1">
      <c r="A458" s="31" t="s">
        <v>614</v>
      </c>
      <c r="B458" s="31" t="s">
        <v>625</v>
      </c>
      <c r="C458" s="31" t="s">
        <v>626</v>
      </c>
      <c r="D458" s="31" t="s">
        <v>1075</v>
      </c>
      <c r="E458" s="31" t="s">
        <v>1108</v>
      </c>
      <c r="F458" s="31" t="s">
        <v>1111</v>
      </c>
      <c r="G458" s="31" t="s">
        <v>1076</v>
      </c>
      <c r="H458" s="31">
        <v>1</v>
      </c>
      <c r="I458" s="31" t="s">
        <v>1075</v>
      </c>
      <c r="J458" s="31" t="s">
        <v>1075</v>
      </c>
      <c r="K458" s="31" t="s">
        <v>1075</v>
      </c>
      <c r="L458" s="31" t="s">
        <v>1075</v>
      </c>
    </row>
    <row r="459" spans="1:12" ht="12.75" customHeight="1">
      <c r="A459" s="31" t="s">
        <v>614</v>
      </c>
      <c r="B459" s="31" t="s">
        <v>627</v>
      </c>
      <c r="C459" s="31" t="s">
        <v>628</v>
      </c>
      <c r="D459" s="31" t="s">
        <v>1075</v>
      </c>
      <c r="E459" s="31" t="s">
        <v>1108</v>
      </c>
      <c r="F459" s="31" t="s">
        <v>1101</v>
      </c>
      <c r="G459" s="31" t="s">
        <v>1076</v>
      </c>
      <c r="H459" s="31">
        <v>1</v>
      </c>
      <c r="I459" s="31" t="s">
        <v>1075</v>
      </c>
      <c r="J459" s="31" t="s">
        <v>1075</v>
      </c>
      <c r="K459" s="31" t="s">
        <v>1075</v>
      </c>
      <c r="L459" s="31" t="s">
        <v>1075</v>
      </c>
    </row>
    <row r="460" spans="1:12" ht="12.75" customHeight="1">
      <c r="A460" s="31" t="s">
        <v>614</v>
      </c>
      <c r="B460" s="31" t="s">
        <v>629</v>
      </c>
      <c r="C460" s="31" t="s">
        <v>630</v>
      </c>
      <c r="D460" s="31" t="s">
        <v>1075</v>
      </c>
      <c r="E460" s="31" t="s">
        <v>1108</v>
      </c>
      <c r="F460" s="31" t="s">
        <v>1111</v>
      </c>
      <c r="G460" s="31" t="s">
        <v>1076</v>
      </c>
      <c r="H460" s="31">
        <v>1</v>
      </c>
      <c r="I460" s="31" t="s">
        <v>1075</v>
      </c>
      <c r="J460" s="31" t="s">
        <v>1075</v>
      </c>
      <c r="K460" s="31" t="s">
        <v>1075</v>
      </c>
      <c r="L460" s="31" t="s">
        <v>1075</v>
      </c>
    </row>
    <row r="461" spans="1:12" ht="12.75" customHeight="1">
      <c r="A461" s="31" t="s">
        <v>614</v>
      </c>
      <c r="B461" s="31" t="s">
        <v>631</v>
      </c>
      <c r="C461" s="31" t="s">
        <v>632</v>
      </c>
      <c r="D461" s="31" t="s">
        <v>1075</v>
      </c>
      <c r="E461" s="31" t="s">
        <v>1108</v>
      </c>
      <c r="F461" s="31" t="s">
        <v>1111</v>
      </c>
      <c r="G461" s="31" t="s">
        <v>1076</v>
      </c>
      <c r="H461" s="31">
        <v>1</v>
      </c>
      <c r="I461" s="31" t="s">
        <v>1075</v>
      </c>
      <c r="J461" s="31" t="s">
        <v>1075</v>
      </c>
      <c r="K461" s="31" t="s">
        <v>1075</v>
      </c>
      <c r="L461" s="31" t="s">
        <v>1075</v>
      </c>
    </row>
    <row r="462" spans="1:12" ht="12.75" customHeight="1">
      <c r="A462" s="31" t="s">
        <v>614</v>
      </c>
      <c r="B462" s="31" t="s">
        <v>633</v>
      </c>
      <c r="C462" s="31" t="s">
        <v>634</v>
      </c>
      <c r="D462" s="31" t="s">
        <v>1075</v>
      </c>
      <c r="E462" s="31" t="s">
        <v>1108</v>
      </c>
      <c r="F462" s="31" t="s">
        <v>1101</v>
      </c>
      <c r="G462" s="31" t="s">
        <v>1076</v>
      </c>
      <c r="H462" s="31">
        <v>1</v>
      </c>
      <c r="I462" s="31" t="s">
        <v>1075</v>
      </c>
      <c r="J462" s="31" t="s">
        <v>1075</v>
      </c>
      <c r="K462" s="31" t="s">
        <v>1075</v>
      </c>
      <c r="L462" s="31" t="s">
        <v>1075</v>
      </c>
    </row>
    <row r="463" spans="1:12" ht="12.75" customHeight="1">
      <c r="A463" s="31" t="s">
        <v>614</v>
      </c>
      <c r="B463" s="31" t="s">
        <v>635</v>
      </c>
      <c r="C463" s="31" t="s">
        <v>709</v>
      </c>
      <c r="D463" s="31" t="s">
        <v>1075</v>
      </c>
      <c r="E463" s="31" t="s">
        <v>1108</v>
      </c>
      <c r="F463" s="31" t="s">
        <v>1101</v>
      </c>
      <c r="G463" s="31" t="s">
        <v>1076</v>
      </c>
      <c r="H463" s="31">
        <v>1</v>
      </c>
      <c r="I463" s="31" t="s">
        <v>1075</v>
      </c>
      <c r="J463" s="31" t="s">
        <v>1075</v>
      </c>
      <c r="K463" s="31" t="s">
        <v>1075</v>
      </c>
      <c r="L463" s="31" t="s">
        <v>1075</v>
      </c>
    </row>
    <row r="464" spans="1:12" ht="12.75" customHeight="1">
      <c r="A464" s="31" t="s">
        <v>614</v>
      </c>
      <c r="B464" s="31" t="s">
        <v>710</v>
      </c>
      <c r="C464" s="31" t="s">
        <v>711</v>
      </c>
      <c r="D464" s="31" t="s">
        <v>1075</v>
      </c>
      <c r="E464" s="31" t="s">
        <v>1108</v>
      </c>
      <c r="F464" s="31" t="s">
        <v>1101</v>
      </c>
      <c r="G464" s="31" t="s">
        <v>1076</v>
      </c>
      <c r="H464" s="31">
        <v>1</v>
      </c>
      <c r="I464" s="31" t="s">
        <v>1075</v>
      </c>
      <c r="J464" s="31" t="s">
        <v>1075</v>
      </c>
      <c r="K464" s="31" t="s">
        <v>1075</v>
      </c>
      <c r="L464" s="31" t="s">
        <v>1075</v>
      </c>
    </row>
    <row r="465" spans="1:12" ht="12.75" customHeight="1">
      <c r="A465" s="31" t="s">
        <v>614</v>
      </c>
      <c r="B465" s="31" t="s">
        <v>712</v>
      </c>
      <c r="C465" s="31" t="s">
        <v>713</v>
      </c>
      <c r="D465" s="31" t="s">
        <v>1075</v>
      </c>
      <c r="E465" s="31" t="s">
        <v>1108</v>
      </c>
      <c r="F465" s="31" t="s">
        <v>1101</v>
      </c>
      <c r="G465" s="31" t="s">
        <v>1076</v>
      </c>
      <c r="H465" s="31">
        <v>1</v>
      </c>
      <c r="I465" s="31" t="s">
        <v>1075</v>
      </c>
      <c r="J465" s="31" t="s">
        <v>1075</v>
      </c>
      <c r="K465" s="31" t="s">
        <v>1075</v>
      </c>
      <c r="L465" s="31" t="s">
        <v>1075</v>
      </c>
    </row>
    <row r="466" spans="1:12" ht="12.75" customHeight="1">
      <c r="A466" s="31" t="s">
        <v>614</v>
      </c>
      <c r="B466" s="31" t="s">
        <v>714</v>
      </c>
      <c r="C466" s="31" t="s">
        <v>715</v>
      </c>
      <c r="D466" s="31" t="s">
        <v>1075</v>
      </c>
      <c r="E466" s="31" t="s">
        <v>1108</v>
      </c>
      <c r="F466" s="31" t="s">
        <v>1111</v>
      </c>
      <c r="G466" s="31" t="s">
        <v>1076</v>
      </c>
      <c r="H466" s="31">
        <v>1</v>
      </c>
      <c r="I466" s="31" t="s">
        <v>1075</v>
      </c>
      <c r="J466" s="31" t="s">
        <v>1075</v>
      </c>
      <c r="K466" s="31" t="s">
        <v>1075</v>
      </c>
      <c r="L466" s="31" t="s">
        <v>1075</v>
      </c>
    </row>
    <row r="467" spans="1:12" ht="12.75" customHeight="1">
      <c r="A467" s="31" t="s">
        <v>614</v>
      </c>
      <c r="B467" s="31" t="s">
        <v>716</v>
      </c>
      <c r="C467" s="31" t="s">
        <v>717</v>
      </c>
      <c r="D467" s="31" t="s">
        <v>1075</v>
      </c>
      <c r="E467" s="31" t="s">
        <v>1108</v>
      </c>
      <c r="F467" s="31" t="s">
        <v>1111</v>
      </c>
      <c r="G467" s="31" t="s">
        <v>1076</v>
      </c>
      <c r="H467" s="31">
        <v>1</v>
      </c>
      <c r="I467" s="31" t="s">
        <v>1075</v>
      </c>
      <c r="J467" s="31" t="s">
        <v>1075</v>
      </c>
      <c r="K467" s="31" t="s">
        <v>1075</v>
      </c>
      <c r="L467" s="31" t="s">
        <v>1075</v>
      </c>
    </row>
    <row r="468" spans="1:12" ht="12.75" customHeight="1">
      <c r="A468" s="31" t="s">
        <v>614</v>
      </c>
      <c r="B468" s="31" t="s">
        <v>718</v>
      </c>
      <c r="C468" s="31" t="s">
        <v>719</v>
      </c>
      <c r="D468" s="31" t="s">
        <v>1075</v>
      </c>
      <c r="E468" s="31" t="s">
        <v>1108</v>
      </c>
      <c r="F468" s="31" t="s">
        <v>1111</v>
      </c>
      <c r="G468" s="31" t="s">
        <v>1076</v>
      </c>
      <c r="H468" s="31">
        <v>1</v>
      </c>
      <c r="I468" s="31" t="s">
        <v>1075</v>
      </c>
      <c r="J468" s="31" t="s">
        <v>1075</v>
      </c>
      <c r="K468" s="31" t="s">
        <v>1075</v>
      </c>
      <c r="L468" s="31" t="s">
        <v>1075</v>
      </c>
    </row>
    <row r="469" spans="1:12" ht="12.75" customHeight="1">
      <c r="A469" s="31" t="s">
        <v>614</v>
      </c>
      <c r="B469" s="31" t="s">
        <v>720</v>
      </c>
      <c r="C469" s="31" t="s">
        <v>721</v>
      </c>
      <c r="D469" s="31" t="s">
        <v>1075</v>
      </c>
      <c r="E469" s="31" t="s">
        <v>1108</v>
      </c>
      <c r="F469" s="31" t="s">
        <v>1111</v>
      </c>
      <c r="G469" s="31" t="s">
        <v>1076</v>
      </c>
      <c r="H469" s="31">
        <v>1</v>
      </c>
      <c r="I469" s="31" t="s">
        <v>1075</v>
      </c>
      <c r="J469" s="31" t="s">
        <v>1075</v>
      </c>
      <c r="K469" s="31" t="s">
        <v>1075</v>
      </c>
      <c r="L469" s="31" t="s">
        <v>1075</v>
      </c>
    </row>
    <row r="470" spans="1:12" ht="12.75" customHeight="1">
      <c r="A470" s="31" t="s">
        <v>614</v>
      </c>
      <c r="B470" s="31" t="s">
        <v>722</v>
      </c>
      <c r="C470" s="31" t="s">
        <v>723</v>
      </c>
      <c r="D470" s="31" t="s">
        <v>1075</v>
      </c>
      <c r="E470" s="31" t="s">
        <v>1108</v>
      </c>
      <c r="F470" s="31" t="s">
        <v>1101</v>
      </c>
      <c r="G470" s="31" t="s">
        <v>1076</v>
      </c>
      <c r="H470" s="31">
        <v>1</v>
      </c>
      <c r="I470" s="31" t="s">
        <v>1075</v>
      </c>
      <c r="J470" s="31" t="s">
        <v>1075</v>
      </c>
      <c r="K470" s="31" t="s">
        <v>1075</v>
      </c>
      <c r="L470" s="31" t="s">
        <v>1075</v>
      </c>
    </row>
    <row r="471" spans="1:12" ht="12.75" customHeight="1">
      <c r="A471" s="31" t="s">
        <v>614</v>
      </c>
      <c r="B471" s="31" t="s">
        <v>724</v>
      </c>
      <c r="C471" s="31" t="s">
        <v>725</v>
      </c>
      <c r="D471" s="31" t="s">
        <v>1075</v>
      </c>
      <c r="E471" s="31" t="s">
        <v>1108</v>
      </c>
      <c r="F471" s="31" t="s">
        <v>1111</v>
      </c>
      <c r="G471" s="31" t="s">
        <v>1076</v>
      </c>
      <c r="H471" s="31">
        <v>1</v>
      </c>
      <c r="I471" s="31" t="s">
        <v>1075</v>
      </c>
      <c r="J471" s="31" t="s">
        <v>1075</v>
      </c>
      <c r="K471" s="31" t="s">
        <v>1075</v>
      </c>
      <c r="L471" s="31" t="s">
        <v>1075</v>
      </c>
    </row>
    <row r="472" spans="1:12" ht="12.75" customHeight="1">
      <c r="A472" s="31" t="s">
        <v>614</v>
      </c>
      <c r="B472" s="31" t="s">
        <v>726</v>
      </c>
      <c r="C472" s="31" t="s">
        <v>727</v>
      </c>
      <c r="D472" s="31" t="s">
        <v>1075</v>
      </c>
      <c r="E472" s="31" t="s">
        <v>1108</v>
      </c>
      <c r="F472" s="31" t="s">
        <v>1101</v>
      </c>
      <c r="G472" s="31" t="s">
        <v>1076</v>
      </c>
      <c r="H472" s="31">
        <v>1</v>
      </c>
      <c r="I472" s="31" t="s">
        <v>1075</v>
      </c>
      <c r="J472" s="31" t="s">
        <v>1075</v>
      </c>
      <c r="K472" s="31" t="s">
        <v>1075</v>
      </c>
      <c r="L472" s="31" t="s">
        <v>1075</v>
      </c>
    </row>
    <row r="473" spans="1:12" ht="12.75" customHeight="1">
      <c r="A473" s="31" t="s">
        <v>614</v>
      </c>
      <c r="B473" s="31" t="s">
        <v>728</v>
      </c>
      <c r="C473" s="31" t="s">
        <v>729</v>
      </c>
      <c r="D473" s="31" t="s">
        <v>1075</v>
      </c>
      <c r="E473" s="31" t="s">
        <v>1108</v>
      </c>
      <c r="F473" s="31" t="s">
        <v>1101</v>
      </c>
      <c r="G473" s="31" t="s">
        <v>1076</v>
      </c>
      <c r="H473" s="31">
        <v>1</v>
      </c>
      <c r="I473" s="31" t="s">
        <v>1075</v>
      </c>
      <c r="J473" s="31" t="s">
        <v>1075</v>
      </c>
      <c r="K473" s="31" t="s">
        <v>1075</v>
      </c>
      <c r="L473" s="31" t="s">
        <v>1075</v>
      </c>
    </row>
    <row r="474" spans="1:12" ht="12.75" customHeight="1">
      <c r="A474" s="31" t="s">
        <v>614</v>
      </c>
      <c r="B474" s="31" t="s">
        <v>730</v>
      </c>
      <c r="C474" s="31" t="s">
        <v>731</v>
      </c>
      <c r="D474" s="31" t="s">
        <v>1075</v>
      </c>
      <c r="E474" s="31" t="s">
        <v>1108</v>
      </c>
      <c r="F474" s="31" t="s">
        <v>1101</v>
      </c>
      <c r="G474" s="31" t="s">
        <v>1076</v>
      </c>
      <c r="H474" s="31">
        <v>1</v>
      </c>
      <c r="I474" s="31" t="s">
        <v>1075</v>
      </c>
      <c r="J474" s="31" t="s">
        <v>1075</v>
      </c>
      <c r="K474" s="31" t="s">
        <v>1075</v>
      </c>
      <c r="L474" s="31" t="s">
        <v>1075</v>
      </c>
    </row>
    <row r="475" spans="1:12" ht="12.75" customHeight="1">
      <c r="A475" s="31" t="s">
        <v>614</v>
      </c>
      <c r="B475" s="31" t="s">
        <v>732</v>
      </c>
      <c r="C475" s="31" t="s">
        <v>733</v>
      </c>
      <c r="D475" s="31" t="s">
        <v>1075</v>
      </c>
      <c r="E475" s="31" t="s">
        <v>1108</v>
      </c>
      <c r="F475" s="31" t="s">
        <v>1101</v>
      </c>
      <c r="G475" s="31" t="s">
        <v>1076</v>
      </c>
      <c r="H475" s="31">
        <v>1</v>
      </c>
      <c r="I475" s="31" t="s">
        <v>1075</v>
      </c>
      <c r="J475" s="31" t="s">
        <v>1075</v>
      </c>
      <c r="K475" s="31" t="s">
        <v>1075</v>
      </c>
      <c r="L475" s="31" t="s">
        <v>1075</v>
      </c>
    </row>
    <row r="476" spans="1:12" ht="12.75" customHeight="1">
      <c r="A476" s="31" t="s">
        <v>614</v>
      </c>
      <c r="B476" s="31" t="s">
        <v>734</v>
      </c>
      <c r="C476" s="31" t="s">
        <v>735</v>
      </c>
      <c r="D476" s="31" t="s">
        <v>1075</v>
      </c>
      <c r="E476" s="31" t="s">
        <v>1108</v>
      </c>
      <c r="F476" s="31" t="s">
        <v>1101</v>
      </c>
      <c r="G476" s="31" t="s">
        <v>1076</v>
      </c>
      <c r="H476" s="31">
        <v>1</v>
      </c>
      <c r="I476" s="31" t="s">
        <v>1075</v>
      </c>
      <c r="J476" s="31" t="s">
        <v>1075</v>
      </c>
      <c r="K476" s="31" t="s">
        <v>1075</v>
      </c>
      <c r="L476" s="31" t="s">
        <v>1075</v>
      </c>
    </row>
    <row r="477" spans="1:12" ht="12.75" customHeight="1">
      <c r="A477" s="31" t="s">
        <v>614</v>
      </c>
      <c r="B477" s="31" t="s">
        <v>736</v>
      </c>
      <c r="C477" s="31" t="s">
        <v>737</v>
      </c>
      <c r="D477" s="31" t="s">
        <v>1075</v>
      </c>
      <c r="E477" s="31" t="s">
        <v>1108</v>
      </c>
      <c r="F477" s="31" t="s">
        <v>1111</v>
      </c>
      <c r="G477" s="31" t="s">
        <v>1076</v>
      </c>
      <c r="H477" s="31">
        <v>1</v>
      </c>
      <c r="I477" s="31" t="s">
        <v>1075</v>
      </c>
      <c r="J477" s="31" t="s">
        <v>1075</v>
      </c>
      <c r="K477" s="31" t="s">
        <v>1075</v>
      </c>
      <c r="L477" s="31" t="s">
        <v>1075</v>
      </c>
    </row>
    <row r="478" spans="1:12" ht="12.75" customHeight="1">
      <c r="A478" s="31" t="s">
        <v>614</v>
      </c>
      <c r="B478" s="31" t="s">
        <v>738</v>
      </c>
      <c r="C478" s="31" t="s">
        <v>739</v>
      </c>
      <c r="D478" s="31" t="s">
        <v>1075</v>
      </c>
      <c r="E478" s="31" t="s">
        <v>1108</v>
      </c>
      <c r="F478" s="31" t="s">
        <v>1101</v>
      </c>
      <c r="G478" s="31" t="s">
        <v>1076</v>
      </c>
      <c r="H478" s="31">
        <v>1</v>
      </c>
      <c r="I478" s="31" t="s">
        <v>1075</v>
      </c>
      <c r="J478" s="31" t="s">
        <v>1075</v>
      </c>
      <c r="K478" s="31" t="s">
        <v>1075</v>
      </c>
      <c r="L478" s="31" t="s">
        <v>1075</v>
      </c>
    </row>
    <row r="479" spans="1:12" ht="12.75" customHeight="1">
      <c r="A479" s="31" t="s">
        <v>614</v>
      </c>
      <c r="B479" s="31" t="s">
        <v>740</v>
      </c>
      <c r="C479" s="31" t="s">
        <v>741</v>
      </c>
      <c r="D479" s="31" t="s">
        <v>1075</v>
      </c>
      <c r="E479" s="31" t="s">
        <v>1108</v>
      </c>
      <c r="F479" s="31" t="s">
        <v>1111</v>
      </c>
      <c r="G479" s="31" t="s">
        <v>1076</v>
      </c>
      <c r="H479" s="31">
        <v>1</v>
      </c>
      <c r="I479" s="31" t="s">
        <v>1075</v>
      </c>
      <c r="J479" s="31" t="s">
        <v>1075</v>
      </c>
      <c r="K479" s="31" t="s">
        <v>1075</v>
      </c>
      <c r="L479" s="31" t="s">
        <v>1075</v>
      </c>
    </row>
    <row r="480" spans="1:12" ht="12.75" customHeight="1">
      <c r="A480" s="31" t="s">
        <v>614</v>
      </c>
      <c r="B480" s="31" t="s">
        <v>742</v>
      </c>
      <c r="C480" s="31" t="s">
        <v>743</v>
      </c>
      <c r="D480" s="31" t="s">
        <v>1075</v>
      </c>
      <c r="E480" s="31" t="s">
        <v>1108</v>
      </c>
      <c r="F480" s="31" t="s">
        <v>1111</v>
      </c>
      <c r="G480" s="31" t="s">
        <v>1076</v>
      </c>
      <c r="H480" s="31">
        <v>1</v>
      </c>
      <c r="I480" s="31" t="s">
        <v>1075</v>
      </c>
      <c r="J480" s="31" t="s">
        <v>1075</v>
      </c>
      <c r="K480" s="31" t="s">
        <v>1075</v>
      </c>
      <c r="L480" s="31" t="s">
        <v>1075</v>
      </c>
    </row>
    <row r="481" spans="1:12" ht="12.75" customHeight="1">
      <c r="A481" s="31" t="s">
        <v>614</v>
      </c>
      <c r="B481" s="31" t="s">
        <v>744</v>
      </c>
      <c r="C481" s="31" t="s">
        <v>745</v>
      </c>
      <c r="D481" s="31" t="s">
        <v>1075</v>
      </c>
      <c r="E481" s="31" t="s">
        <v>1108</v>
      </c>
      <c r="F481" s="31" t="s">
        <v>1101</v>
      </c>
      <c r="G481" s="31" t="s">
        <v>1076</v>
      </c>
      <c r="H481" s="31">
        <v>1</v>
      </c>
      <c r="I481" s="31" t="s">
        <v>1075</v>
      </c>
      <c r="J481" s="31" t="s">
        <v>1075</v>
      </c>
      <c r="K481" s="31" t="s">
        <v>1075</v>
      </c>
      <c r="L481" s="31" t="s">
        <v>1075</v>
      </c>
    </row>
    <row r="482" spans="1:12" ht="12.75" customHeight="1">
      <c r="A482" s="31" t="s">
        <v>614</v>
      </c>
      <c r="B482" s="31" t="s">
        <v>746</v>
      </c>
      <c r="C482" s="31" t="s">
        <v>747</v>
      </c>
      <c r="D482" s="31" t="s">
        <v>1075</v>
      </c>
      <c r="E482" s="31" t="s">
        <v>1108</v>
      </c>
      <c r="F482" s="31" t="s">
        <v>1111</v>
      </c>
      <c r="G482" s="31" t="s">
        <v>1076</v>
      </c>
      <c r="H482" s="31">
        <v>1</v>
      </c>
      <c r="I482" s="31" t="s">
        <v>1075</v>
      </c>
      <c r="J482" s="31" t="s">
        <v>1075</v>
      </c>
      <c r="K482" s="31" t="s">
        <v>1075</v>
      </c>
      <c r="L482" s="31" t="s">
        <v>1075</v>
      </c>
    </row>
    <row r="483" spans="1:12" ht="12.75" customHeight="1">
      <c r="A483" s="31" t="s">
        <v>614</v>
      </c>
      <c r="B483" s="31" t="s">
        <v>748</v>
      </c>
      <c r="C483" s="31" t="s">
        <v>749</v>
      </c>
      <c r="D483" s="31" t="s">
        <v>1075</v>
      </c>
      <c r="E483" s="31" t="s">
        <v>1108</v>
      </c>
      <c r="F483" s="31" t="s">
        <v>1101</v>
      </c>
      <c r="G483" s="31" t="s">
        <v>1076</v>
      </c>
      <c r="H483" s="31">
        <v>1</v>
      </c>
      <c r="I483" s="31" t="s">
        <v>1075</v>
      </c>
      <c r="J483" s="31" t="s">
        <v>1075</v>
      </c>
      <c r="K483" s="31" t="s">
        <v>1075</v>
      </c>
      <c r="L483" s="31" t="s">
        <v>1075</v>
      </c>
    </row>
    <row r="484" spans="1:12" ht="12.75" customHeight="1">
      <c r="A484" s="31" t="s">
        <v>614</v>
      </c>
      <c r="B484" s="31" t="s">
        <v>750</v>
      </c>
      <c r="C484" s="31" t="s">
        <v>751</v>
      </c>
      <c r="D484" s="31" t="s">
        <v>1075</v>
      </c>
      <c r="E484" s="31" t="s">
        <v>1108</v>
      </c>
      <c r="F484" s="31" t="s">
        <v>1101</v>
      </c>
      <c r="G484" s="31" t="s">
        <v>1076</v>
      </c>
      <c r="H484" s="31">
        <v>1</v>
      </c>
      <c r="I484" s="31" t="s">
        <v>1075</v>
      </c>
      <c r="J484" s="31" t="s">
        <v>1075</v>
      </c>
      <c r="K484" s="31" t="s">
        <v>1075</v>
      </c>
      <c r="L484" s="31" t="s">
        <v>1075</v>
      </c>
    </row>
    <row r="485" spans="1:12" ht="12.75" customHeight="1">
      <c r="A485" s="31" t="s">
        <v>614</v>
      </c>
      <c r="B485" s="31" t="s">
        <v>752</v>
      </c>
      <c r="C485" s="31" t="s">
        <v>753</v>
      </c>
      <c r="D485" s="31" t="s">
        <v>1075</v>
      </c>
      <c r="E485" s="31" t="s">
        <v>1108</v>
      </c>
      <c r="F485" s="31" t="s">
        <v>1101</v>
      </c>
      <c r="G485" s="31" t="s">
        <v>1076</v>
      </c>
      <c r="H485" s="31">
        <v>1</v>
      </c>
      <c r="I485" s="31" t="s">
        <v>1075</v>
      </c>
      <c r="J485" s="31" t="s">
        <v>1075</v>
      </c>
      <c r="K485" s="31" t="s">
        <v>1075</v>
      </c>
      <c r="L485" s="31" t="s">
        <v>1075</v>
      </c>
    </row>
    <row r="486" spans="1:12" ht="12.75" customHeight="1">
      <c r="A486" s="31" t="s">
        <v>614</v>
      </c>
      <c r="B486" s="31" t="s">
        <v>754</v>
      </c>
      <c r="C486" s="31" t="s">
        <v>755</v>
      </c>
      <c r="D486" s="31" t="s">
        <v>1075</v>
      </c>
      <c r="E486" s="31" t="s">
        <v>1108</v>
      </c>
      <c r="F486" s="31" t="s">
        <v>1111</v>
      </c>
      <c r="G486" s="31" t="s">
        <v>1076</v>
      </c>
      <c r="H486" s="31">
        <v>1</v>
      </c>
      <c r="I486" s="31" t="s">
        <v>1075</v>
      </c>
      <c r="J486" s="31" t="s">
        <v>1075</v>
      </c>
      <c r="K486" s="31" t="s">
        <v>1075</v>
      </c>
      <c r="L486" s="31" t="s">
        <v>1075</v>
      </c>
    </row>
    <row r="487" spans="1:12" ht="12.75" customHeight="1">
      <c r="A487" s="31" t="s">
        <v>614</v>
      </c>
      <c r="B487" s="31" t="s">
        <v>756</v>
      </c>
      <c r="C487" s="31" t="s">
        <v>757</v>
      </c>
      <c r="D487" s="31" t="s">
        <v>1075</v>
      </c>
      <c r="E487" s="31" t="s">
        <v>1108</v>
      </c>
      <c r="F487" s="31" t="s">
        <v>1101</v>
      </c>
      <c r="G487" s="31" t="s">
        <v>1076</v>
      </c>
      <c r="H487" s="31">
        <v>1</v>
      </c>
      <c r="I487" s="31" t="s">
        <v>1075</v>
      </c>
      <c r="J487" s="31" t="s">
        <v>1075</v>
      </c>
      <c r="K487" s="31" t="s">
        <v>1075</v>
      </c>
      <c r="L487" s="31" t="s">
        <v>1075</v>
      </c>
    </row>
    <row r="488" spans="1:12" ht="12.75" customHeight="1">
      <c r="A488" s="31" t="s">
        <v>614</v>
      </c>
      <c r="B488" s="31" t="s">
        <v>758</v>
      </c>
      <c r="C488" s="31" t="s">
        <v>759</v>
      </c>
      <c r="D488" s="31" t="s">
        <v>1075</v>
      </c>
      <c r="E488" s="31" t="s">
        <v>1108</v>
      </c>
      <c r="F488" s="31" t="s">
        <v>1101</v>
      </c>
      <c r="G488" s="31" t="s">
        <v>1076</v>
      </c>
      <c r="H488" s="31">
        <v>1</v>
      </c>
      <c r="I488" s="31" t="s">
        <v>1075</v>
      </c>
      <c r="J488" s="31" t="s">
        <v>1075</v>
      </c>
      <c r="K488" s="31" t="s">
        <v>1075</v>
      </c>
      <c r="L488" s="31" t="s">
        <v>1075</v>
      </c>
    </row>
    <row r="489" spans="1:12" ht="12.75" customHeight="1">
      <c r="A489" s="31" t="s">
        <v>614</v>
      </c>
      <c r="B489" s="31" t="s">
        <v>760</v>
      </c>
      <c r="C489" s="31" t="s">
        <v>761</v>
      </c>
      <c r="D489" s="31" t="s">
        <v>1075</v>
      </c>
      <c r="E489" s="31" t="s">
        <v>1108</v>
      </c>
      <c r="F489" s="31" t="s">
        <v>1101</v>
      </c>
      <c r="G489" s="31" t="s">
        <v>1076</v>
      </c>
      <c r="H489" s="31">
        <v>1</v>
      </c>
      <c r="I489" s="31" t="s">
        <v>1075</v>
      </c>
      <c r="J489" s="31" t="s">
        <v>1075</v>
      </c>
      <c r="K489" s="31" t="s">
        <v>1075</v>
      </c>
      <c r="L489" s="31" t="s">
        <v>1075</v>
      </c>
    </row>
    <row r="490" spans="1:12" ht="12.75" customHeight="1">
      <c r="A490" s="31" t="s">
        <v>614</v>
      </c>
      <c r="B490" s="31" t="s">
        <v>762</v>
      </c>
      <c r="C490" s="31" t="s">
        <v>763</v>
      </c>
      <c r="D490" s="31" t="s">
        <v>1075</v>
      </c>
      <c r="E490" s="31" t="s">
        <v>1108</v>
      </c>
      <c r="F490" s="31" t="s">
        <v>1101</v>
      </c>
      <c r="G490" s="31" t="s">
        <v>1076</v>
      </c>
      <c r="H490" s="31">
        <v>1</v>
      </c>
      <c r="I490" s="31" t="s">
        <v>1075</v>
      </c>
      <c r="J490" s="31" t="s">
        <v>1075</v>
      </c>
      <c r="K490" s="31" t="s">
        <v>1075</v>
      </c>
      <c r="L490" s="31" t="s">
        <v>1075</v>
      </c>
    </row>
    <row r="491" spans="1:12" ht="12.75" customHeight="1">
      <c r="A491" s="31" t="s">
        <v>614</v>
      </c>
      <c r="B491" s="31" t="s">
        <v>764</v>
      </c>
      <c r="C491" s="31" t="s">
        <v>765</v>
      </c>
      <c r="D491" s="31" t="s">
        <v>1075</v>
      </c>
      <c r="E491" s="31" t="s">
        <v>1108</v>
      </c>
      <c r="F491" s="31" t="s">
        <v>1101</v>
      </c>
      <c r="G491" s="31" t="s">
        <v>1076</v>
      </c>
      <c r="H491" s="31">
        <v>1</v>
      </c>
      <c r="I491" s="31" t="s">
        <v>1075</v>
      </c>
      <c r="J491" s="31" t="s">
        <v>1075</v>
      </c>
      <c r="K491" s="31" t="s">
        <v>1075</v>
      </c>
      <c r="L491" s="31" t="s">
        <v>1075</v>
      </c>
    </row>
    <row r="492" spans="1:12" ht="12.75" customHeight="1">
      <c r="A492" s="31" t="s">
        <v>614</v>
      </c>
      <c r="B492" s="31" t="s">
        <v>766</v>
      </c>
      <c r="C492" s="31" t="s">
        <v>767</v>
      </c>
      <c r="D492" s="31" t="s">
        <v>1075</v>
      </c>
      <c r="E492" s="31" t="s">
        <v>1108</v>
      </c>
      <c r="F492" s="31" t="s">
        <v>1101</v>
      </c>
      <c r="G492" s="31" t="s">
        <v>1076</v>
      </c>
      <c r="H492" s="31">
        <v>1</v>
      </c>
      <c r="I492" s="31" t="s">
        <v>1075</v>
      </c>
      <c r="J492" s="31" t="s">
        <v>1075</v>
      </c>
      <c r="K492" s="31" t="s">
        <v>1075</v>
      </c>
      <c r="L492" s="31" t="s">
        <v>1075</v>
      </c>
    </row>
    <row r="493" spans="1:12" ht="12.75" customHeight="1">
      <c r="A493" s="31" t="s">
        <v>614</v>
      </c>
      <c r="B493" s="31" t="s">
        <v>768</v>
      </c>
      <c r="C493" s="31" t="s">
        <v>769</v>
      </c>
      <c r="D493" s="31" t="s">
        <v>1075</v>
      </c>
      <c r="E493" s="31" t="s">
        <v>1108</v>
      </c>
      <c r="F493" s="31" t="s">
        <v>1101</v>
      </c>
      <c r="G493" s="31" t="s">
        <v>1076</v>
      </c>
      <c r="H493" s="31">
        <v>1</v>
      </c>
      <c r="I493" s="31" t="s">
        <v>1075</v>
      </c>
      <c r="J493" s="31" t="s">
        <v>1075</v>
      </c>
      <c r="K493" s="31" t="s">
        <v>1075</v>
      </c>
      <c r="L493" s="31" t="s">
        <v>1075</v>
      </c>
    </row>
    <row r="494" spans="1:12" ht="12.75" customHeight="1">
      <c r="A494" s="34" t="s">
        <v>614</v>
      </c>
      <c r="B494" s="34" t="s">
        <v>770</v>
      </c>
      <c r="C494" s="34" t="s">
        <v>771</v>
      </c>
      <c r="D494" s="34" t="s">
        <v>1075</v>
      </c>
      <c r="E494" s="34" t="s">
        <v>1108</v>
      </c>
      <c r="F494" s="34" t="s">
        <v>1101</v>
      </c>
      <c r="G494" s="34" t="s">
        <v>1076</v>
      </c>
      <c r="H494" s="34">
        <v>1</v>
      </c>
      <c r="I494" s="34" t="s">
        <v>1075</v>
      </c>
      <c r="J494" s="34" t="s">
        <v>1075</v>
      </c>
      <c r="K494" s="34" t="s">
        <v>1075</v>
      </c>
      <c r="L494" s="34" t="s">
        <v>1075</v>
      </c>
    </row>
    <row r="495" spans="1:12" ht="12.75" customHeight="1">
      <c r="A495" s="31"/>
      <c r="B495" s="32">
        <f>COUNTA(B453:B494)</f>
        <v>42</v>
      </c>
      <c r="C495" s="31"/>
      <c r="D495" s="32">
        <f>COUNTIF(D453:D494,"Yes")</f>
        <v>42</v>
      </c>
      <c r="E495" s="32"/>
      <c r="F495" s="32"/>
      <c r="G495" s="31"/>
      <c r="H495" s="45"/>
      <c r="I495" s="31"/>
      <c r="J495" s="31"/>
      <c r="K495" s="31"/>
      <c r="L495" s="31"/>
    </row>
    <row r="496" ht="12.75" customHeight="1"/>
    <row r="497" spans="1:12" ht="12.75" customHeight="1">
      <c r="A497" s="31" t="s">
        <v>772</v>
      </c>
      <c r="B497" s="31" t="s">
        <v>773</v>
      </c>
      <c r="C497" s="31" t="s">
        <v>774</v>
      </c>
      <c r="D497" s="31" t="s">
        <v>1075</v>
      </c>
      <c r="E497" s="31" t="s">
        <v>1108</v>
      </c>
      <c r="F497" s="31" t="s">
        <v>1111</v>
      </c>
      <c r="G497" s="31" t="s">
        <v>1076</v>
      </c>
      <c r="H497" s="31">
        <v>1</v>
      </c>
      <c r="I497" s="31" t="s">
        <v>1075</v>
      </c>
      <c r="J497" s="31" t="s">
        <v>1075</v>
      </c>
      <c r="K497" s="31" t="s">
        <v>1075</v>
      </c>
      <c r="L497" s="31" t="s">
        <v>1075</v>
      </c>
    </row>
    <row r="498" spans="1:12" ht="12.75" customHeight="1">
      <c r="A498" s="31" t="s">
        <v>772</v>
      </c>
      <c r="B498" s="31" t="s">
        <v>775</v>
      </c>
      <c r="C498" s="31" t="s">
        <v>776</v>
      </c>
      <c r="D498" s="31" t="s">
        <v>1075</v>
      </c>
      <c r="E498" s="31" t="s">
        <v>1108</v>
      </c>
      <c r="F498" s="31" t="s">
        <v>1111</v>
      </c>
      <c r="G498" s="31" t="s">
        <v>1076</v>
      </c>
      <c r="H498" s="31">
        <v>1</v>
      </c>
      <c r="I498" s="31" t="s">
        <v>1075</v>
      </c>
      <c r="J498" s="31" t="s">
        <v>1075</v>
      </c>
      <c r="K498" s="31" t="s">
        <v>1075</v>
      </c>
      <c r="L498" s="31" t="s">
        <v>1075</v>
      </c>
    </row>
    <row r="499" spans="1:12" ht="12.75" customHeight="1">
      <c r="A499" s="31" t="s">
        <v>772</v>
      </c>
      <c r="B499" s="31" t="s">
        <v>777</v>
      </c>
      <c r="C499" s="31" t="s">
        <v>778</v>
      </c>
      <c r="D499" s="31" t="s">
        <v>1075</v>
      </c>
      <c r="E499" s="31" t="s">
        <v>1108</v>
      </c>
      <c r="F499" s="31" t="s">
        <v>1111</v>
      </c>
      <c r="G499" s="31" t="s">
        <v>1076</v>
      </c>
      <c r="H499" s="31">
        <v>1</v>
      </c>
      <c r="I499" s="31" t="s">
        <v>1075</v>
      </c>
      <c r="J499" s="31" t="s">
        <v>1075</v>
      </c>
      <c r="K499" s="31" t="s">
        <v>1075</v>
      </c>
      <c r="L499" s="31" t="s">
        <v>1075</v>
      </c>
    </row>
    <row r="500" spans="1:12" ht="12.75" customHeight="1">
      <c r="A500" s="31" t="s">
        <v>772</v>
      </c>
      <c r="B500" s="31" t="s">
        <v>779</v>
      </c>
      <c r="C500" s="31" t="s">
        <v>780</v>
      </c>
      <c r="D500" s="31" t="s">
        <v>1075</v>
      </c>
      <c r="E500" s="31" t="s">
        <v>1108</v>
      </c>
      <c r="F500" s="31" t="s">
        <v>1111</v>
      </c>
      <c r="G500" s="31" t="s">
        <v>1076</v>
      </c>
      <c r="H500" s="31">
        <v>1</v>
      </c>
      <c r="I500" s="31" t="s">
        <v>1075</v>
      </c>
      <c r="J500" s="31" t="s">
        <v>1075</v>
      </c>
      <c r="K500" s="31" t="s">
        <v>1075</v>
      </c>
      <c r="L500" s="31" t="s">
        <v>1075</v>
      </c>
    </row>
    <row r="501" spans="1:12" ht="12.75" customHeight="1">
      <c r="A501" s="31" t="s">
        <v>772</v>
      </c>
      <c r="B501" s="31" t="s">
        <v>781</v>
      </c>
      <c r="C501" s="31" t="s">
        <v>782</v>
      </c>
      <c r="D501" s="31" t="s">
        <v>1075</v>
      </c>
      <c r="E501" s="31" t="s">
        <v>1108</v>
      </c>
      <c r="F501" s="31" t="s">
        <v>1101</v>
      </c>
      <c r="G501" s="31" t="s">
        <v>1076</v>
      </c>
      <c r="H501" s="31">
        <v>1</v>
      </c>
      <c r="I501" s="31" t="s">
        <v>1075</v>
      </c>
      <c r="J501" s="31" t="s">
        <v>1075</v>
      </c>
      <c r="K501" s="31" t="s">
        <v>1075</v>
      </c>
      <c r="L501" s="31" t="s">
        <v>1075</v>
      </c>
    </row>
    <row r="502" spans="1:12" ht="12.75" customHeight="1">
      <c r="A502" s="31" t="s">
        <v>772</v>
      </c>
      <c r="B502" s="31" t="s">
        <v>783</v>
      </c>
      <c r="C502" s="31" t="s">
        <v>784</v>
      </c>
      <c r="D502" s="31" t="s">
        <v>1075</v>
      </c>
      <c r="E502" s="31" t="s">
        <v>1108</v>
      </c>
      <c r="F502" s="31" t="s">
        <v>1101</v>
      </c>
      <c r="G502" s="31" t="s">
        <v>1076</v>
      </c>
      <c r="H502" s="31">
        <v>1</v>
      </c>
      <c r="I502" s="31" t="s">
        <v>1075</v>
      </c>
      <c r="J502" s="31" t="s">
        <v>1075</v>
      </c>
      <c r="K502" s="31" t="s">
        <v>1075</v>
      </c>
      <c r="L502" s="31" t="s">
        <v>1075</v>
      </c>
    </row>
    <row r="503" spans="1:12" ht="12.75" customHeight="1">
      <c r="A503" s="31" t="s">
        <v>772</v>
      </c>
      <c r="B503" s="31" t="s">
        <v>785</v>
      </c>
      <c r="C503" s="31" t="s">
        <v>786</v>
      </c>
      <c r="D503" s="31" t="s">
        <v>1075</v>
      </c>
      <c r="E503" s="31" t="s">
        <v>1108</v>
      </c>
      <c r="F503" s="31" t="s">
        <v>1111</v>
      </c>
      <c r="G503" s="31" t="s">
        <v>1076</v>
      </c>
      <c r="H503" s="31">
        <v>1</v>
      </c>
      <c r="I503" s="31" t="s">
        <v>1075</v>
      </c>
      <c r="J503" s="31" t="s">
        <v>1075</v>
      </c>
      <c r="K503" s="31" t="s">
        <v>1075</v>
      </c>
      <c r="L503" s="31" t="s">
        <v>1075</v>
      </c>
    </row>
    <row r="504" spans="1:12" ht="12.75" customHeight="1">
      <c r="A504" s="31" t="s">
        <v>772</v>
      </c>
      <c r="B504" s="31" t="s">
        <v>787</v>
      </c>
      <c r="C504" s="31" t="s">
        <v>788</v>
      </c>
      <c r="D504" s="31" t="s">
        <v>1075</v>
      </c>
      <c r="E504" s="31" t="s">
        <v>1108</v>
      </c>
      <c r="F504" s="31" t="s">
        <v>1111</v>
      </c>
      <c r="G504" s="31" t="s">
        <v>1076</v>
      </c>
      <c r="H504" s="31">
        <v>1</v>
      </c>
      <c r="I504" s="31" t="s">
        <v>1075</v>
      </c>
      <c r="J504" s="31" t="s">
        <v>1075</v>
      </c>
      <c r="K504" s="31" t="s">
        <v>1075</v>
      </c>
      <c r="L504" s="31" t="s">
        <v>1075</v>
      </c>
    </row>
    <row r="505" spans="1:12" ht="12.75" customHeight="1">
      <c r="A505" s="31" t="s">
        <v>772</v>
      </c>
      <c r="B505" s="31" t="s">
        <v>789</v>
      </c>
      <c r="C505" s="31" t="s">
        <v>790</v>
      </c>
      <c r="D505" s="31" t="s">
        <v>1075</v>
      </c>
      <c r="E505" s="31" t="s">
        <v>1108</v>
      </c>
      <c r="F505" s="31" t="s">
        <v>1111</v>
      </c>
      <c r="G505" s="31" t="s">
        <v>1076</v>
      </c>
      <c r="H505" s="31">
        <v>1</v>
      </c>
      <c r="I505" s="31" t="s">
        <v>1075</v>
      </c>
      <c r="J505" s="31" t="s">
        <v>1075</v>
      </c>
      <c r="K505" s="31" t="s">
        <v>1075</v>
      </c>
      <c r="L505" s="31" t="s">
        <v>1075</v>
      </c>
    </row>
    <row r="506" spans="1:12" ht="12.75" customHeight="1">
      <c r="A506" s="34" t="s">
        <v>772</v>
      </c>
      <c r="B506" s="34" t="s">
        <v>791</v>
      </c>
      <c r="C506" s="34" t="s">
        <v>792</v>
      </c>
      <c r="D506" s="34" t="s">
        <v>1075</v>
      </c>
      <c r="E506" s="34" t="s">
        <v>1108</v>
      </c>
      <c r="F506" s="34" t="s">
        <v>1111</v>
      </c>
      <c r="G506" s="34" t="s">
        <v>1076</v>
      </c>
      <c r="H506" s="34">
        <v>1</v>
      </c>
      <c r="I506" s="34" t="s">
        <v>1075</v>
      </c>
      <c r="J506" s="34" t="s">
        <v>1075</v>
      </c>
      <c r="K506" s="34" t="s">
        <v>1075</v>
      </c>
      <c r="L506" s="34" t="s">
        <v>1075</v>
      </c>
    </row>
    <row r="507" spans="1:12" ht="12.75" customHeight="1">
      <c r="A507" s="31"/>
      <c r="B507" s="32">
        <f>COUNTA(B497:B506)</f>
        <v>10</v>
      </c>
      <c r="C507" s="31"/>
      <c r="D507" s="32">
        <f>COUNTIF(D497:D506,"Yes")</f>
        <v>10</v>
      </c>
      <c r="E507" s="32"/>
      <c r="F507" s="32"/>
      <c r="G507" s="31"/>
      <c r="H507" s="45"/>
      <c r="I507" s="31"/>
      <c r="J507" s="31"/>
      <c r="K507" s="31"/>
      <c r="L507" s="31"/>
    </row>
    <row r="508" ht="12.75" customHeight="1"/>
    <row r="509" spans="1:12" ht="12.75" customHeight="1">
      <c r="A509" s="31" t="s">
        <v>793</v>
      </c>
      <c r="B509" s="31" t="s">
        <v>794</v>
      </c>
      <c r="C509" s="31" t="s">
        <v>795</v>
      </c>
      <c r="D509" s="31" t="s">
        <v>1075</v>
      </c>
      <c r="E509" s="31" t="s">
        <v>1108</v>
      </c>
      <c r="F509" s="31" t="s">
        <v>1101</v>
      </c>
      <c r="G509" s="31" t="s">
        <v>1076</v>
      </c>
      <c r="H509" s="31">
        <v>1</v>
      </c>
      <c r="I509" s="31" t="s">
        <v>1075</v>
      </c>
      <c r="J509" s="31" t="s">
        <v>1075</v>
      </c>
      <c r="K509" s="31" t="s">
        <v>1075</v>
      </c>
      <c r="L509" s="31" t="s">
        <v>1075</v>
      </c>
    </row>
    <row r="510" spans="1:12" ht="12.75" customHeight="1">
      <c r="A510" s="31" t="s">
        <v>793</v>
      </c>
      <c r="B510" s="31" t="s">
        <v>796</v>
      </c>
      <c r="C510" s="31" t="s">
        <v>797</v>
      </c>
      <c r="D510" s="31" t="s">
        <v>1075</v>
      </c>
      <c r="E510" s="31" t="s">
        <v>1108</v>
      </c>
      <c r="F510" s="31" t="s">
        <v>1101</v>
      </c>
      <c r="G510" s="31" t="s">
        <v>1076</v>
      </c>
      <c r="H510" s="31">
        <v>1</v>
      </c>
      <c r="I510" s="31" t="s">
        <v>1075</v>
      </c>
      <c r="J510" s="31" t="s">
        <v>1075</v>
      </c>
      <c r="K510" s="31" t="s">
        <v>1075</v>
      </c>
      <c r="L510" s="31" t="s">
        <v>1075</v>
      </c>
    </row>
    <row r="511" spans="1:12" ht="12.75" customHeight="1">
      <c r="A511" s="31" t="s">
        <v>793</v>
      </c>
      <c r="B511" s="31" t="s">
        <v>798</v>
      </c>
      <c r="C511" s="31" t="s">
        <v>799</v>
      </c>
      <c r="D511" s="31" t="s">
        <v>1075</v>
      </c>
      <c r="E511" s="31" t="s">
        <v>1108</v>
      </c>
      <c r="F511" s="31" t="s">
        <v>1101</v>
      </c>
      <c r="G511" s="31" t="s">
        <v>1076</v>
      </c>
      <c r="H511" s="31">
        <v>1</v>
      </c>
      <c r="I511" s="31" t="s">
        <v>1075</v>
      </c>
      <c r="J511" s="31" t="s">
        <v>1075</v>
      </c>
      <c r="K511" s="31" t="s">
        <v>1075</v>
      </c>
      <c r="L511" s="31" t="s">
        <v>1075</v>
      </c>
    </row>
    <row r="512" spans="1:12" ht="12.75" customHeight="1">
      <c r="A512" s="31" t="s">
        <v>793</v>
      </c>
      <c r="B512" s="31" t="s">
        <v>800</v>
      </c>
      <c r="C512" s="31" t="s">
        <v>801</v>
      </c>
      <c r="D512" s="31" t="s">
        <v>1075</v>
      </c>
      <c r="E512" s="31" t="s">
        <v>1108</v>
      </c>
      <c r="F512" s="31" t="s">
        <v>1101</v>
      </c>
      <c r="G512" s="31" t="s">
        <v>1076</v>
      </c>
      <c r="H512" s="31">
        <v>1</v>
      </c>
      <c r="I512" s="31" t="s">
        <v>1075</v>
      </c>
      <c r="J512" s="31" t="s">
        <v>1075</v>
      </c>
      <c r="K512" s="31" t="s">
        <v>1075</v>
      </c>
      <c r="L512" s="31" t="s">
        <v>1075</v>
      </c>
    </row>
    <row r="513" spans="1:12" ht="12.75" customHeight="1">
      <c r="A513" s="31" t="s">
        <v>793</v>
      </c>
      <c r="B513" s="31" t="s">
        <v>802</v>
      </c>
      <c r="C513" s="31" t="s">
        <v>803</v>
      </c>
      <c r="D513" s="31" t="s">
        <v>1075</v>
      </c>
      <c r="E513" s="31" t="s">
        <v>1108</v>
      </c>
      <c r="F513" s="31" t="s">
        <v>1101</v>
      </c>
      <c r="G513" s="31" t="s">
        <v>1076</v>
      </c>
      <c r="H513" s="31">
        <v>1</v>
      </c>
      <c r="I513" s="31" t="s">
        <v>1075</v>
      </c>
      <c r="J513" s="31" t="s">
        <v>1075</v>
      </c>
      <c r="K513" s="31" t="s">
        <v>1075</v>
      </c>
      <c r="L513" s="31" t="s">
        <v>1075</v>
      </c>
    </row>
    <row r="514" spans="1:12" ht="12.75" customHeight="1">
      <c r="A514" s="31" t="s">
        <v>793</v>
      </c>
      <c r="B514" s="31" t="s">
        <v>804</v>
      </c>
      <c r="C514" s="31" t="s">
        <v>805</v>
      </c>
      <c r="D514" s="31" t="s">
        <v>1075</v>
      </c>
      <c r="E514" s="31" t="s">
        <v>1108</v>
      </c>
      <c r="F514" s="31" t="s">
        <v>1101</v>
      </c>
      <c r="G514" s="31" t="s">
        <v>1076</v>
      </c>
      <c r="H514" s="31">
        <v>1</v>
      </c>
      <c r="I514" s="31" t="s">
        <v>1075</v>
      </c>
      <c r="J514" s="31" t="s">
        <v>1075</v>
      </c>
      <c r="K514" s="31" t="s">
        <v>1075</v>
      </c>
      <c r="L514" s="31" t="s">
        <v>1075</v>
      </c>
    </row>
    <row r="515" spans="1:12" ht="12.75" customHeight="1">
      <c r="A515" s="31" t="s">
        <v>793</v>
      </c>
      <c r="B515" s="31" t="s">
        <v>806</v>
      </c>
      <c r="C515" s="31" t="s">
        <v>807</v>
      </c>
      <c r="D515" s="31" t="s">
        <v>1075</v>
      </c>
      <c r="E515" s="31" t="s">
        <v>1108</v>
      </c>
      <c r="F515" s="31" t="s">
        <v>1101</v>
      </c>
      <c r="G515" s="31" t="s">
        <v>1076</v>
      </c>
      <c r="H515" s="31">
        <v>1</v>
      </c>
      <c r="I515" s="31" t="s">
        <v>1075</v>
      </c>
      <c r="J515" s="31" t="s">
        <v>1075</v>
      </c>
      <c r="K515" s="31" t="s">
        <v>1075</v>
      </c>
      <c r="L515" s="31" t="s">
        <v>1075</v>
      </c>
    </row>
    <row r="516" spans="1:12" ht="12.75" customHeight="1">
      <c r="A516" s="31" t="s">
        <v>793</v>
      </c>
      <c r="B516" s="31" t="s">
        <v>808</v>
      </c>
      <c r="C516" s="31" t="s">
        <v>809</v>
      </c>
      <c r="D516" s="31" t="s">
        <v>1075</v>
      </c>
      <c r="E516" s="31" t="s">
        <v>1108</v>
      </c>
      <c r="F516" s="31" t="s">
        <v>1101</v>
      </c>
      <c r="G516" s="31" t="s">
        <v>1076</v>
      </c>
      <c r="H516" s="31">
        <v>1</v>
      </c>
      <c r="I516" s="31" t="s">
        <v>1075</v>
      </c>
      <c r="J516" s="31" t="s">
        <v>1075</v>
      </c>
      <c r="K516" s="31" t="s">
        <v>1075</v>
      </c>
      <c r="L516" s="31" t="s">
        <v>1075</v>
      </c>
    </row>
    <row r="517" spans="1:12" ht="12.75" customHeight="1">
      <c r="A517" s="31" t="s">
        <v>793</v>
      </c>
      <c r="B517" s="31" t="s">
        <v>810</v>
      </c>
      <c r="C517" s="31" t="s">
        <v>811</v>
      </c>
      <c r="D517" s="31" t="s">
        <v>1075</v>
      </c>
      <c r="E517" s="31" t="s">
        <v>1108</v>
      </c>
      <c r="F517" s="31" t="s">
        <v>1101</v>
      </c>
      <c r="G517" s="31" t="s">
        <v>1076</v>
      </c>
      <c r="H517" s="31">
        <v>1</v>
      </c>
      <c r="I517" s="31" t="s">
        <v>1075</v>
      </c>
      <c r="J517" s="31" t="s">
        <v>1075</v>
      </c>
      <c r="K517" s="31" t="s">
        <v>1075</v>
      </c>
      <c r="L517" s="31" t="s">
        <v>1075</v>
      </c>
    </row>
    <row r="518" spans="1:12" ht="12.75" customHeight="1">
      <c r="A518" s="31" t="s">
        <v>793</v>
      </c>
      <c r="B518" s="31" t="s">
        <v>812</v>
      </c>
      <c r="C518" s="31" t="s">
        <v>813</v>
      </c>
      <c r="D518" s="31" t="s">
        <v>1075</v>
      </c>
      <c r="E518" s="31" t="s">
        <v>1108</v>
      </c>
      <c r="F518" s="31" t="s">
        <v>1101</v>
      </c>
      <c r="G518" s="31" t="s">
        <v>1076</v>
      </c>
      <c r="H518" s="31">
        <v>1</v>
      </c>
      <c r="I518" s="31" t="s">
        <v>1075</v>
      </c>
      <c r="J518" s="31" t="s">
        <v>1075</v>
      </c>
      <c r="K518" s="31" t="s">
        <v>1075</v>
      </c>
      <c r="L518" s="31" t="s">
        <v>1075</v>
      </c>
    </row>
    <row r="519" spans="1:12" ht="12.75" customHeight="1">
      <c r="A519" s="31" t="s">
        <v>793</v>
      </c>
      <c r="B519" s="31" t="s">
        <v>814</v>
      </c>
      <c r="C519" s="31" t="s">
        <v>815</v>
      </c>
      <c r="D519" s="31" t="s">
        <v>1075</v>
      </c>
      <c r="E519" s="31" t="s">
        <v>1108</v>
      </c>
      <c r="F519" s="31" t="s">
        <v>1101</v>
      </c>
      <c r="G519" s="31" t="s">
        <v>1076</v>
      </c>
      <c r="H519" s="31">
        <v>1</v>
      </c>
      <c r="I519" s="31" t="s">
        <v>1075</v>
      </c>
      <c r="J519" s="31" t="s">
        <v>1075</v>
      </c>
      <c r="K519" s="31" t="s">
        <v>1075</v>
      </c>
      <c r="L519" s="31" t="s">
        <v>1075</v>
      </c>
    </row>
    <row r="520" spans="1:12" ht="12.75" customHeight="1">
      <c r="A520" s="31" t="s">
        <v>793</v>
      </c>
      <c r="B520" s="31" t="s">
        <v>816</v>
      </c>
      <c r="C520" s="31" t="s">
        <v>817</v>
      </c>
      <c r="D520" s="31" t="s">
        <v>1075</v>
      </c>
      <c r="E520" s="31" t="s">
        <v>1108</v>
      </c>
      <c r="F520" s="31" t="s">
        <v>1101</v>
      </c>
      <c r="G520" s="31" t="s">
        <v>1076</v>
      </c>
      <c r="H520" s="31">
        <v>1</v>
      </c>
      <c r="I520" s="31" t="s">
        <v>1075</v>
      </c>
      <c r="J520" s="31" t="s">
        <v>1075</v>
      </c>
      <c r="K520" s="31" t="s">
        <v>1075</v>
      </c>
      <c r="L520" s="31" t="s">
        <v>1075</v>
      </c>
    </row>
    <row r="521" spans="1:12" ht="12.75" customHeight="1">
      <c r="A521" s="31" t="s">
        <v>793</v>
      </c>
      <c r="B521" s="31" t="s">
        <v>818</v>
      </c>
      <c r="C521" s="31" t="s">
        <v>819</v>
      </c>
      <c r="D521" s="31" t="s">
        <v>1075</v>
      </c>
      <c r="E521" s="31" t="s">
        <v>1108</v>
      </c>
      <c r="F521" s="31" t="s">
        <v>1101</v>
      </c>
      <c r="G521" s="31" t="s">
        <v>1076</v>
      </c>
      <c r="H521" s="31">
        <v>1</v>
      </c>
      <c r="I521" s="31" t="s">
        <v>1075</v>
      </c>
      <c r="J521" s="31" t="s">
        <v>1075</v>
      </c>
      <c r="K521" s="31" t="s">
        <v>1075</v>
      </c>
      <c r="L521" s="31" t="s">
        <v>1075</v>
      </c>
    </row>
    <row r="522" spans="1:12" ht="12.75" customHeight="1">
      <c r="A522" s="31" t="s">
        <v>793</v>
      </c>
      <c r="B522" s="31" t="s">
        <v>820</v>
      </c>
      <c r="C522" s="31" t="s">
        <v>821</v>
      </c>
      <c r="D522" s="31" t="s">
        <v>1075</v>
      </c>
      <c r="E522" s="31" t="s">
        <v>1108</v>
      </c>
      <c r="F522" s="31" t="s">
        <v>1101</v>
      </c>
      <c r="G522" s="31" t="s">
        <v>1076</v>
      </c>
      <c r="H522" s="31">
        <v>1</v>
      </c>
      <c r="I522" s="31" t="s">
        <v>1075</v>
      </c>
      <c r="J522" s="31" t="s">
        <v>1075</v>
      </c>
      <c r="K522" s="31" t="s">
        <v>1075</v>
      </c>
      <c r="L522" s="31" t="s">
        <v>1075</v>
      </c>
    </row>
    <row r="523" spans="1:12" ht="12.75" customHeight="1">
      <c r="A523" s="31" t="s">
        <v>793</v>
      </c>
      <c r="B523" s="31" t="s">
        <v>822</v>
      </c>
      <c r="C523" s="31" t="s">
        <v>823</v>
      </c>
      <c r="D523" s="31" t="s">
        <v>1075</v>
      </c>
      <c r="E523" s="31" t="s">
        <v>1108</v>
      </c>
      <c r="F523" s="31" t="s">
        <v>1101</v>
      </c>
      <c r="G523" s="31" t="s">
        <v>1076</v>
      </c>
      <c r="H523" s="31">
        <v>1</v>
      </c>
      <c r="I523" s="31" t="s">
        <v>1075</v>
      </c>
      <c r="J523" s="31" t="s">
        <v>1075</v>
      </c>
      <c r="K523" s="31" t="s">
        <v>1075</v>
      </c>
      <c r="L523" s="31" t="s">
        <v>1075</v>
      </c>
    </row>
    <row r="524" spans="1:12" ht="12.75" customHeight="1">
      <c r="A524" s="31" t="s">
        <v>793</v>
      </c>
      <c r="B524" s="31" t="s">
        <v>824</v>
      </c>
      <c r="C524" s="31" t="s">
        <v>825</v>
      </c>
      <c r="D524" s="31" t="s">
        <v>1075</v>
      </c>
      <c r="E524" s="31" t="s">
        <v>1108</v>
      </c>
      <c r="F524" s="31" t="s">
        <v>1101</v>
      </c>
      <c r="G524" s="31" t="s">
        <v>1076</v>
      </c>
      <c r="H524" s="31">
        <v>1</v>
      </c>
      <c r="I524" s="31" t="s">
        <v>1075</v>
      </c>
      <c r="J524" s="31" t="s">
        <v>1075</v>
      </c>
      <c r="K524" s="31" t="s">
        <v>1075</v>
      </c>
      <c r="L524" s="31" t="s">
        <v>1075</v>
      </c>
    </row>
    <row r="525" spans="1:12" ht="12.75" customHeight="1">
      <c r="A525" s="31" t="s">
        <v>793</v>
      </c>
      <c r="B525" s="31" t="s">
        <v>826</v>
      </c>
      <c r="C525" s="31" t="s">
        <v>827</v>
      </c>
      <c r="D525" s="31" t="s">
        <v>1075</v>
      </c>
      <c r="E525" s="31" t="s">
        <v>1108</v>
      </c>
      <c r="F525" s="31" t="s">
        <v>1101</v>
      </c>
      <c r="G525" s="31" t="s">
        <v>1076</v>
      </c>
      <c r="H525" s="31">
        <v>1</v>
      </c>
      <c r="I525" s="31" t="s">
        <v>1075</v>
      </c>
      <c r="J525" s="31" t="s">
        <v>1075</v>
      </c>
      <c r="K525" s="31" t="s">
        <v>1075</v>
      </c>
      <c r="L525" s="31" t="s">
        <v>1075</v>
      </c>
    </row>
    <row r="526" spans="1:12" ht="12.75" customHeight="1">
      <c r="A526" s="31" t="s">
        <v>793</v>
      </c>
      <c r="B526" s="31" t="s">
        <v>828</v>
      </c>
      <c r="C526" s="31" t="s">
        <v>829</v>
      </c>
      <c r="D526" s="31" t="s">
        <v>1075</v>
      </c>
      <c r="E526" s="31" t="s">
        <v>1108</v>
      </c>
      <c r="F526" s="31" t="s">
        <v>1101</v>
      </c>
      <c r="G526" s="31" t="s">
        <v>1076</v>
      </c>
      <c r="H526" s="31">
        <v>1</v>
      </c>
      <c r="I526" s="31" t="s">
        <v>1075</v>
      </c>
      <c r="J526" s="31" t="s">
        <v>1075</v>
      </c>
      <c r="K526" s="31" t="s">
        <v>1075</v>
      </c>
      <c r="L526" s="31" t="s">
        <v>1075</v>
      </c>
    </row>
    <row r="527" spans="1:12" ht="12.75" customHeight="1">
      <c r="A527" s="31" t="s">
        <v>793</v>
      </c>
      <c r="B527" s="31" t="s">
        <v>830</v>
      </c>
      <c r="C527" s="31" t="s">
        <v>831</v>
      </c>
      <c r="D527" s="31" t="s">
        <v>1075</v>
      </c>
      <c r="E527" s="31" t="s">
        <v>1108</v>
      </c>
      <c r="F527" s="31" t="s">
        <v>1101</v>
      </c>
      <c r="G527" s="31" t="s">
        <v>1076</v>
      </c>
      <c r="H527" s="31">
        <v>1</v>
      </c>
      <c r="I527" s="31" t="s">
        <v>1075</v>
      </c>
      <c r="J527" s="31" t="s">
        <v>1075</v>
      </c>
      <c r="K527" s="31" t="s">
        <v>1075</v>
      </c>
      <c r="L527" s="31" t="s">
        <v>1075</v>
      </c>
    </row>
    <row r="528" spans="1:12" ht="12.75" customHeight="1">
      <c r="A528" s="31" t="s">
        <v>793</v>
      </c>
      <c r="B528" s="31" t="s">
        <v>832</v>
      </c>
      <c r="C528" s="31" t="s">
        <v>833</v>
      </c>
      <c r="D528" s="31" t="s">
        <v>1075</v>
      </c>
      <c r="E528" s="31" t="s">
        <v>1108</v>
      </c>
      <c r="F528" s="31" t="s">
        <v>1101</v>
      </c>
      <c r="G528" s="31" t="s">
        <v>1076</v>
      </c>
      <c r="H528" s="31">
        <v>1</v>
      </c>
      <c r="I528" s="31" t="s">
        <v>1075</v>
      </c>
      <c r="J528" s="31" t="s">
        <v>1075</v>
      </c>
      <c r="K528" s="31" t="s">
        <v>1075</v>
      </c>
      <c r="L528" s="31" t="s">
        <v>1075</v>
      </c>
    </row>
    <row r="529" spans="1:12" ht="12.75" customHeight="1">
      <c r="A529" s="31" t="s">
        <v>793</v>
      </c>
      <c r="B529" s="31" t="s">
        <v>834</v>
      </c>
      <c r="C529" s="31" t="s">
        <v>835</v>
      </c>
      <c r="D529" s="31" t="s">
        <v>1075</v>
      </c>
      <c r="E529" s="31" t="s">
        <v>1108</v>
      </c>
      <c r="F529" s="31" t="s">
        <v>1101</v>
      </c>
      <c r="G529" s="31" t="s">
        <v>1076</v>
      </c>
      <c r="H529" s="31">
        <v>1</v>
      </c>
      <c r="I529" s="31" t="s">
        <v>1075</v>
      </c>
      <c r="J529" s="31" t="s">
        <v>1075</v>
      </c>
      <c r="K529" s="31" t="s">
        <v>1075</v>
      </c>
      <c r="L529" s="31" t="s">
        <v>1075</v>
      </c>
    </row>
    <row r="530" spans="1:12" ht="12.75" customHeight="1">
      <c r="A530" s="31" t="s">
        <v>793</v>
      </c>
      <c r="B530" s="31" t="s">
        <v>836</v>
      </c>
      <c r="C530" s="31" t="s">
        <v>837</v>
      </c>
      <c r="D530" s="31" t="s">
        <v>1075</v>
      </c>
      <c r="E530" s="31" t="s">
        <v>1108</v>
      </c>
      <c r="F530" s="31" t="s">
        <v>1101</v>
      </c>
      <c r="G530" s="31" t="s">
        <v>1076</v>
      </c>
      <c r="H530" s="31">
        <v>1</v>
      </c>
      <c r="I530" s="31" t="s">
        <v>1075</v>
      </c>
      <c r="J530" s="31" t="s">
        <v>1075</v>
      </c>
      <c r="K530" s="31" t="s">
        <v>1075</v>
      </c>
      <c r="L530" s="31" t="s">
        <v>1075</v>
      </c>
    </row>
    <row r="531" spans="1:12" ht="12.75" customHeight="1">
      <c r="A531" s="31" t="s">
        <v>793</v>
      </c>
      <c r="B531" s="31" t="s">
        <v>838</v>
      </c>
      <c r="C531" s="31" t="s">
        <v>839</v>
      </c>
      <c r="D531" s="31" t="s">
        <v>1075</v>
      </c>
      <c r="E531" s="31" t="s">
        <v>1108</v>
      </c>
      <c r="F531" s="31" t="s">
        <v>1101</v>
      </c>
      <c r="G531" s="31" t="s">
        <v>1076</v>
      </c>
      <c r="H531" s="31">
        <v>1</v>
      </c>
      <c r="I531" s="31" t="s">
        <v>1075</v>
      </c>
      <c r="J531" s="31" t="s">
        <v>1075</v>
      </c>
      <c r="K531" s="31" t="s">
        <v>1075</v>
      </c>
      <c r="L531" s="31" t="s">
        <v>1075</v>
      </c>
    </row>
    <row r="532" spans="1:12" ht="12.75" customHeight="1">
      <c r="A532" s="31" t="s">
        <v>793</v>
      </c>
      <c r="B532" s="31" t="s">
        <v>840</v>
      </c>
      <c r="C532" s="31" t="s">
        <v>841</v>
      </c>
      <c r="D532" s="31" t="s">
        <v>1075</v>
      </c>
      <c r="E532" s="31" t="s">
        <v>1108</v>
      </c>
      <c r="F532" s="31" t="s">
        <v>1111</v>
      </c>
      <c r="G532" s="31" t="s">
        <v>1076</v>
      </c>
      <c r="H532" s="31">
        <v>1</v>
      </c>
      <c r="I532" s="31" t="s">
        <v>1075</v>
      </c>
      <c r="J532" s="31" t="s">
        <v>1075</v>
      </c>
      <c r="K532" s="31" t="s">
        <v>1075</v>
      </c>
      <c r="L532" s="31" t="s">
        <v>1075</v>
      </c>
    </row>
    <row r="533" spans="1:12" ht="12.75" customHeight="1">
      <c r="A533" s="31" t="s">
        <v>793</v>
      </c>
      <c r="B533" s="31" t="s">
        <v>842</v>
      </c>
      <c r="C533" s="31" t="s">
        <v>843</v>
      </c>
      <c r="D533" s="31" t="s">
        <v>1075</v>
      </c>
      <c r="E533" s="31" t="s">
        <v>1108</v>
      </c>
      <c r="F533" s="31" t="s">
        <v>1101</v>
      </c>
      <c r="G533" s="31" t="s">
        <v>1076</v>
      </c>
      <c r="H533" s="31">
        <v>1</v>
      </c>
      <c r="I533" s="31" t="s">
        <v>1075</v>
      </c>
      <c r="J533" s="31" t="s">
        <v>1075</v>
      </c>
      <c r="K533" s="31" t="s">
        <v>1075</v>
      </c>
      <c r="L533" s="31" t="s">
        <v>1075</v>
      </c>
    </row>
    <row r="534" spans="1:12" ht="12.75" customHeight="1">
      <c r="A534" s="31" t="s">
        <v>793</v>
      </c>
      <c r="B534" s="31" t="s">
        <v>844</v>
      </c>
      <c r="C534" s="31" t="s">
        <v>845</v>
      </c>
      <c r="D534" s="31" t="s">
        <v>1075</v>
      </c>
      <c r="E534" s="31" t="s">
        <v>1108</v>
      </c>
      <c r="F534" s="31" t="s">
        <v>1111</v>
      </c>
      <c r="G534" s="31" t="s">
        <v>1076</v>
      </c>
      <c r="H534" s="31">
        <v>1</v>
      </c>
      <c r="I534" s="31" t="s">
        <v>1075</v>
      </c>
      <c r="J534" s="31" t="s">
        <v>1075</v>
      </c>
      <c r="K534" s="31" t="s">
        <v>1075</v>
      </c>
      <c r="L534" s="31" t="s">
        <v>1075</v>
      </c>
    </row>
    <row r="535" spans="1:12" ht="12.75" customHeight="1">
      <c r="A535" s="31" t="s">
        <v>793</v>
      </c>
      <c r="B535" s="31" t="s">
        <v>846</v>
      </c>
      <c r="C535" s="31" t="s">
        <v>847</v>
      </c>
      <c r="D535" s="31" t="s">
        <v>1075</v>
      </c>
      <c r="E535" s="31" t="s">
        <v>1108</v>
      </c>
      <c r="F535" s="31" t="s">
        <v>1101</v>
      </c>
      <c r="G535" s="31" t="s">
        <v>1076</v>
      </c>
      <c r="H535" s="31">
        <v>1</v>
      </c>
      <c r="I535" s="31" t="s">
        <v>1075</v>
      </c>
      <c r="J535" s="31" t="s">
        <v>1075</v>
      </c>
      <c r="K535" s="31" t="s">
        <v>1075</v>
      </c>
      <c r="L535" s="31" t="s">
        <v>1075</v>
      </c>
    </row>
    <row r="536" spans="1:12" ht="12.75" customHeight="1">
      <c r="A536" s="31" t="s">
        <v>793</v>
      </c>
      <c r="B536" s="31" t="s">
        <v>848</v>
      </c>
      <c r="C536" s="31" t="s">
        <v>849</v>
      </c>
      <c r="D536" s="31" t="s">
        <v>1075</v>
      </c>
      <c r="E536" s="31" t="s">
        <v>1108</v>
      </c>
      <c r="F536" s="31" t="s">
        <v>1101</v>
      </c>
      <c r="G536" s="31" t="s">
        <v>1076</v>
      </c>
      <c r="H536" s="31">
        <v>1</v>
      </c>
      <c r="I536" s="31" t="s">
        <v>1075</v>
      </c>
      <c r="J536" s="31" t="s">
        <v>1075</v>
      </c>
      <c r="K536" s="31" t="s">
        <v>1075</v>
      </c>
      <c r="L536" s="31" t="s">
        <v>1075</v>
      </c>
    </row>
    <row r="537" spans="1:12" ht="12.75" customHeight="1">
      <c r="A537" s="31" t="s">
        <v>793</v>
      </c>
      <c r="B537" s="31" t="s">
        <v>850</v>
      </c>
      <c r="C537" s="31" t="s">
        <v>851</v>
      </c>
      <c r="D537" s="31" t="s">
        <v>1075</v>
      </c>
      <c r="E537" s="31" t="s">
        <v>1108</v>
      </c>
      <c r="F537" s="31" t="s">
        <v>1101</v>
      </c>
      <c r="G537" s="31" t="s">
        <v>1076</v>
      </c>
      <c r="H537" s="31">
        <v>1</v>
      </c>
      <c r="I537" s="31" t="s">
        <v>1075</v>
      </c>
      <c r="J537" s="31" t="s">
        <v>1075</v>
      </c>
      <c r="K537" s="31" t="s">
        <v>1075</v>
      </c>
      <c r="L537" s="31" t="s">
        <v>1075</v>
      </c>
    </row>
    <row r="538" spans="1:12" ht="12.75" customHeight="1">
      <c r="A538" s="31" t="s">
        <v>793</v>
      </c>
      <c r="B538" s="31" t="s">
        <v>852</v>
      </c>
      <c r="C538" s="31" t="s">
        <v>853</v>
      </c>
      <c r="D538" s="31" t="s">
        <v>1075</v>
      </c>
      <c r="E538" s="31" t="s">
        <v>1108</v>
      </c>
      <c r="F538" s="31" t="s">
        <v>1101</v>
      </c>
      <c r="G538" s="31" t="s">
        <v>1076</v>
      </c>
      <c r="H538" s="31">
        <v>1</v>
      </c>
      <c r="I538" s="31" t="s">
        <v>1075</v>
      </c>
      <c r="J538" s="31" t="s">
        <v>1075</v>
      </c>
      <c r="K538" s="31" t="s">
        <v>1075</v>
      </c>
      <c r="L538" s="31" t="s">
        <v>1075</v>
      </c>
    </row>
    <row r="539" spans="1:12" ht="12.75" customHeight="1">
      <c r="A539" s="31" t="s">
        <v>793</v>
      </c>
      <c r="B539" s="31" t="s">
        <v>854</v>
      </c>
      <c r="C539" s="31" t="s">
        <v>855</v>
      </c>
      <c r="D539" s="31" t="s">
        <v>1075</v>
      </c>
      <c r="E539" s="31" t="s">
        <v>1108</v>
      </c>
      <c r="F539" s="31" t="s">
        <v>1101</v>
      </c>
      <c r="G539" s="31" t="s">
        <v>1076</v>
      </c>
      <c r="H539" s="31">
        <v>1</v>
      </c>
      <c r="I539" s="31" t="s">
        <v>1075</v>
      </c>
      <c r="J539" s="31" t="s">
        <v>1075</v>
      </c>
      <c r="K539" s="31" t="s">
        <v>1075</v>
      </c>
      <c r="L539" s="31" t="s">
        <v>1075</v>
      </c>
    </row>
    <row r="540" spans="1:12" ht="12.75" customHeight="1">
      <c r="A540" s="31" t="s">
        <v>793</v>
      </c>
      <c r="B540" s="31" t="s">
        <v>856</v>
      </c>
      <c r="C540" s="31" t="s">
        <v>857</v>
      </c>
      <c r="D540" s="31" t="s">
        <v>1075</v>
      </c>
      <c r="E540" s="31" t="s">
        <v>1108</v>
      </c>
      <c r="F540" s="31" t="s">
        <v>1101</v>
      </c>
      <c r="G540" s="31" t="s">
        <v>1076</v>
      </c>
      <c r="H540" s="31">
        <v>1</v>
      </c>
      <c r="I540" s="31" t="s">
        <v>1075</v>
      </c>
      <c r="J540" s="31" t="s">
        <v>1075</v>
      </c>
      <c r="K540" s="31" t="s">
        <v>1075</v>
      </c>
      <c r="L540" s="31" t="s">
        <v>1075</v>
      </c>
    </row>
    <row r="541" spans="1:12" ht="12.75" customHeight="1">
      <c r="A541" s="34" t="s">
        <v>793</v>
      </c>
      <c r="B541" s="34" t="s">
        <v>858</v>
      </c>
      <c r="C541" s="34" t="s">
        <v>859</v>
      </c>
      <c r="D541" s="34" t="s">
        <v>1075</v>
      </c>
      <c r="E541" s="34" t="s">
        <v>1108</v>
      </c>
      <c r="F541" s="34" t="s">
        <v>1101</v>
      </c>
      <c r="G541" s="34" t="s">
        <v>1076</v>
      </c>
      <c r="H541" s="34">
        <v>1</v>
      </c>
      <c r="I541" s="34" t="s">
        <v>1075</v>
      </c>
      <c r="J541" s="34" t="s">
        <v>1075</v>
      </c>
      <c r="K541" s="34" t="s">
        <v>1075</v>
      </c>
      <c r="L541" s="34" t="s">
        <v>1075</v>
      </c>
    </row>
    <row r="542" spans="1:12" ht="12.75" customHeight="1">
      <c r="A542" s="31"/>
      <c r="B542" s="32">
        <f>COUNTA(B509:B541)</f>
        <v>33</v>
      </c>
      <c r="C542" s="31"/>
      <c r="D542" s="32">
        <f>COUNTIF(D509:D541,"Yes")</f>
        <v>33</v>
      </c>
      <c r="E542" s="32"/>
      <c r="F542" s="32"/>
      <c r="G542" s="31"/>
      <c r="H542" s="45"/>
      <c r="I542" s="31"/>
      <c r="J542" s="31"/>
      <c r="K542" s="31"/>
      <c r="L542" s="31"/>
    </row>
    <row r="543" ht="12.75" customHeight="1"/>
    <row r="544" spans="1:12" ht="12.75" customHeight="1">
      <c r="A544" s="31" t="s">
        <v>860</v>
      </c>
      <c r="B544" s="31" t="s">
        <v>861</v>
      </c>
      <c r="C544" s="31" t="s">
        <v>862</v>
      </c>
      <c r="D544" s="31" t="s">
        <v>1075</v>
      </c>
      <c r="E544" s="31" t="s">
        <v>1143</v>
      </c>
      <c r="F544" s="31" t="s">
        <v>1101</v>
      </c>
      <c r="G544" s="31" t="s">
        <v>1076</v>
      </c>
      <c r="H544" s="31">
        <v>1</v>
      </c>
      <c r="I544" s="31" t="s">
        <v>1075</v>
      </c>
      <c r="J544" s="31" t="s">
        <v>1075</v>
      </c>
      <c r="K544" s="31" t="s">
        <v>1075</v>
      </c>
      <c r="L544" s="31" t="s">
        <v>1075</v>
      </c>
    </row>
    <row r="545" spans="1:12" ht="12.75" customHeight="1">
      <c r="A545" s="31" t="s">
        <v>860</v>
      </c>
      <c r="B545" s="31" t="s">
        <v>863</v>
      </c>
      <c r="C545" s="31" t="s">
        <v>864</v>
      </c>
      <c r="D545" s="31" t="s">
        <v>1075</v>
      </c>
      <c r="E545" s="31" t="s">
        <v>1143</v>
      </c>
      <c r="F545" s="31" t="s">
        <v>1101</v>
      </c>
      <c r="G545" s="31" t="s">
        <v>1076</v>
      </c>
      <c r="H545" s="31">
        <v>1</v>
      </c>
      <c r="I545" s="31" t="s">
        <v>1075</v>
      </c>
      <c r="J545" s="31" t="s">
        <v>1075</v>
      </c>
      <c r="K545" s="31" t="s">
        <v>1075</v>
      </c>
      <c r="L545" s="31" t="s">
        <v>1075</v>
      </c>
    </row>
    <row r="546" spans="1:12" ht="12.75" customHeight="1">
      <c r="A546" s="31" t="s">
        <v>860</v>
      </c>
      <c r="B546" s="31" t="s">
        <v>865</v>
      </c>
      <c r="C546" s="31" t="s">
        <v>866</v>
      </c>
      <c r="D546" s="31" t="s">
        <v>1075</v>
      </c>
      <c r="E546" s="31" t="s">
        <v>1143</v>
      </c>
      <c r="F546" s="31" t="s">
        <v>1101</v>
      </c>
      <c r="G546" s="31" t="s">
        <v>1076</v>
      </c>
      <c r="H546" s="31">
        <v>1</v>
      </c>
      <c r="I546" s="31" t="s">
        <v>1075</v>
      </c>
      <c r="J546" s="31" t="s">
        <v>1075</v>
      </c>
      <c r="K546" s="31" t="s">
        <v>1075</v>
      </c>
      <c r="L546" s="31" t="s">
        <v>1075</v>
      </c>
    </row>
    <row r="547" spans="1:12" ht="12.75" customHeight="1">
      <c r="A547" s="31" t="s">
        <v>860</v>
      </c>
      <c r="B547" s="31" t="s">
        <v>867</v>
      </c>
      <c r="C547" s="31" t="s">
        <v>868</v>
      </c>
      <c r="D547" s="31" t="s">
        <v>1075</v>
      </c>
      <c r="E547" s="31" t="s">
        <v>1143</v>
      </c>
      <c r="F547" s="31" t="s">
        <v>1101</v>
      </c>
      <c r="G547" s="31" t="s">
        <v>1076</v>
      </c>
      <c r="H547" s="31">
        <v>1</v>
      </c>
      <c r="I547" s="31" t="s">
        <v>1075</v>
      </c>
      <c r="J547" s="31" t="s">
        <v>1075</v>
      </c>
      <c r="K547" s="31" t="s">
        <v>1075</v>
      </c>
      <c r="L547" s="31" t="s">
        <v>1075</v>
      </c>
    </row>
    <row r="548" spans="1:12" ht="12.75" customHeight="1">
      <c r="A548" s="31" t="s">
        <v>860</v>
      </c>
      <c r="B548" s="31" t="s">
        <v>869</v>
      </c>
      <c r="C548" s="31" t="s">
        <v>870</v>
      </c>
      <c r="D548" s="31" t="s">
        <v>1075</v>
      </c>
      <c r="E548" s="31" t="s">
        <v>1143</v>
      </c>
      <c r="F548" s="31" t="s">
        <v>1101</v>
      </c>
      <c r="G548" s="31" t="s">
        <v>1076</v>
      </c>
      <c r="H548" s="31">
        <v>1</v>
      </c>
      <c r="I548" s="31" t="s">
        <v>1075</v>
      </c>
      <c r="J548" s="31" t="s">
        <v>1075</v>
      </c>
      <c r="K548" s="31" t="s">
        <v>1075</v>
      </c>
      <c r="L548" s="31" t="s">
        <v>1075</v>
      </c>
    </row>
    <row r="549" spans="1:12" ht="12.75" customHeight="1">
      <c r="A549" s="31" t="s">
        <v>860</v>
      </c>
      <c r="B549" s="31" t="s">
        <v>871</v>
      </c>
      <c r="C549" s="31" t="s">
        <v>872</v>
      </c>
      <c r="D549" s="31" t="s">
        <v>1075</v>
      </c>
      <c r="E549" s="31" t="s">
        <v>1143</v>
      </c>
      <c r="F549" s="31" t="s">
        <v>1101</v>
      </c>
      <c r="G549" s="31" t="s">
        <v>1076</v>
      </c>
      <c r="H549" s="31">
        <v>1</v>
      </c>
      <c r="I549" s="31" t="s">
        <v>1075</v>
      </c>
      <c r="J549" s="31" t="s">
        <v>1075</v>
      </c>
      <c r="K549" s="31" t="s">
        <v>1075</v>
      </c>
      <c r="L549" s="31" t="s">
        <v>1075</v>
      </c>
    </row>
    <row r="550" spans="1:12" ht="12.75" customHeight="1">
      <c r="A550" s="31" t="s">
        <v>860</v>
      </c>
      <c r="B550" s="31" t="s">
        <v>873</v>
      </c>
      <c r="C550" s="31" t="s">
        <v>874</v>
      </c>
      <c r="D550" s="31" t="s">
        <v>1075</v>
      </c>
      <c r="E550" s="31" t="s">
        <v>1143</v>
      </c>
      <c r="F550" s="31" t="s">
        <v>1101</v>
      </c>
      <c r="G550" s="31" t="s">
        <v>1076</v>
      </c>
      <c r="H550" s="31">
        <v>1</v>
      </c>
      <c r="I550" s="31" t="s">
        <v>1075</v>
      </c>
      <c r="J550" s="31" t="s">
        <v>1075</v>
      </c>
      <c r="K550" s="31" t="s">
        <v>1075</v>
      </c>
      <c r="L550" s="31" t="s">
        <v>1075</v>
      </c>
    </row>
    <row r="551" spans="1:12" ht="12.75" customHeight="1">
      <c r="A551" s="34" t="s">
        <v>860</v>
      </c>
      <c r="B551" s="34" t="s">
        <v>875</v>
      </c>
      <c r="C551" s="34" t="s">
        <v>876</v>
      </c>
      <c r="D551" s="34" t="s">
        <v>1075</v>
      </c>
      <c r="E551" s="34" t="s">
        <v>1143</v>
      </c>
      <c r="F551" s="34" t="s">
        <v>1101</v>
      </c>
      <c r="G551" s="34" t="s">
        <v>1076</v>
      </c>
      <c r="H551" s="34">
        <v>1</v>
      </c>
      <c r="I551" s="34" t="s">
        <v>1075</v>
      </c>
      <c r="J551" s="34" t="s">
        <v>1075</v>
      </c>
      <c r="K551" s="34" t="s">
        <v>1075</v>
      </c>
      <c r="L551" s="34" t="s">
        <v>1075</v>
      </c>
    </row>
    <row r="552" spans="1:12" ht="12.75" customHeight="1">
      <c r="A552" s="31"/>
      <c r="B552" s="32">
        <f>COUNTA(B544:B551)</f>
        <v>8</v>
      </c>
      <c r="C552" s="31"/>
      <c r="D552" s="32">
        <f>COUNTIF(D544:D551,"Yes")</f>
        <v>8</v>
      </c>
      <c r="E552" s="32"/>
      <c r="F552" s="32"/>
      <c r="G552" s="31"/>
      <c r="H552" s="45"/>
      <c r="I552" s="31"/>
      <c r="J552" s="31"/>
      <c r="K552" s="31"/>
      <c r="L552" s="31"/>
    </row>
    <row r="553" ht="12.75" customHeight="1"/>
    <row r="554" spans="1:12" ht="12.75" customHeight="1">
      <c r="A554" s="31" t="s">
        <v>877</v>
      </c>
      <c r="B554" s="31" t="s">
        <v>878</v>
      </c>
      <c r="C554" s="31" t="s">
        <v>879</v>
      </c>
      <c r="D554" s="31" t="s">
        <v>1075</v>
      </c>
      <c r="E554" s="31" t="s">
        <v>1143</v>
      </c>
      <c r="F554" s="31" t="s">
        <v>1101</v>
      </c>
      <c r="G554" s="31" t="s">
        <v>1076</v>
      </c>
      <c r="H554" s="31">
        <v>1</v>
      </c>
      <c r="I554" s="31" t="s">
        <v>1075</v>
      </c>
      <c r="J554" s="31" t="s">
        <v>1075</v>
      </c>
      <c r="K554" s="31" t="s">
        <v>1075</v>
      </c>
      <c r="L554" s="31" t="s">
        <v>1075</v>
      </c>
    </row>
    <row r="555" spans="1:12" ht="12.75" customHeight="1">
      <c r="A555" s="31" t="s">
        <v>877</v>
      </c>
      <c r="B555" s="31" t="s">
        <v>880</v>
      </c>
      <c r="C555" s="31" t="s">
        <v>881</v>
      </c>
      <c r="D555" s="31" t="s">
        <v>1075</v>
      </c>
      <c r="E555" s="31" t="s">
        <v>1143</v>
      </c>
      <c r="F555" s="31" t="s">
        <v>1101</v>
      </c>
      <c r="G555" s="31" t="s">
        <v>1076</v>
      </c>
      <c r="H555" s="31">
        <v>1</v>
      </c>
      <c r="I555" s="31" t="s">
        <v>1075</v>
      </c>
      <c r="J555" s="31" t="s">
        <v>1075</v>
      </c>
      <c r="K555" s="31" t="s">
        <v>1075</v>
      </c>
      <c r="L555" s="31" t="s">
        <v>1075</v>
      </c>
    </row>
    <row r="556" spans="1:12" ht="12.75" customHeight="1">
      <c r="A556" s="31" t="s">
        <v>877</v>
      </c>
      <c r="B556" s="31" t="s">
        <v>882</v>
      </c>
      <c r="C556" s="31" t="s">
        <v>883</v>
      </c>
      <c r="D556" s="31" t="s">
        <v>1075</v>
      </c>
      <c r="E556" s="31" t="s">
        <v>1143</v>
      </c>
      <c r="F556" s="31" t="s">
        <v>1101</v>
      </c>
      <c r="G556" s="31" t="s">
        <v>1076</v>
      </c>
      <c r="H556" s="31">
        <v>1</v>
      </c>
      <c r="I556" s="31" t="s">
        <v>1075</v>
      </c>
      <c r="J556" s="31" t="s">
        <v>1075</v>
      </c>
      <c r="K556" s="31" t="s">
        <v>1075</v>
      </c>
      <c r="L556" s="31" t="s">
        <v>1075</v>
      </c>
    </row>
    <row r="557" spans="1:12" ht="12.75" customHeight="1">
      <c r="A557" s="31" t="s">
        <v>877</v>
      </c>
      <c r="B557" s="31" t="s">
        <v>884</v>
      </c>
      <c r="C557" s="31" t="s">
        <v>885</v>
      </c>
      <c r="D557" s="31" t="s">
        <v>1075</v>
      </c>
      <c r="E557" s="31" t="s">
        <v>1143</v>
      </c>
      <c r="F557" s="31" t="s">
        <v>1101</v>
      </c>
      <c r="G557" s="31" t="s">
        <v>1076</v>
      </c>
      <c r="H557" s="31">
        <v>1</v>
      </c>
      <c r="I557" s="31" t="s">
        <v>1075</v>
      </c>
      <c r="J557" s="31" t="s">
        <v>1075</v>
      </c>
      <c r="K557" s="31" t="s">
        <v>1075</v>
      </c>
      <c r="L557" s="31" t="s">
        <v>1075</v>
      </c>
    </row>
    <row r="558" spans="1:12" ht="12.75" customHeight="1">
      <c r="A558" s="31" t="s">
        <v>877</v>
      </c>
      <c r="B558" s="31" t="s">
        <v>886</v>
      </c>
      <c r="C558" s="31" t="s">
        <v>887</v>
      </c>
      <c r="D558" s="31" t="s">
        <v>1075</v>
      </c>
      <c r="E558" s="31" t="s">
        <v>1143</v>
      </c>
      <c r="F558" s="31" t="s">
        <v>1101</v>
      </c>
      <c r="G558" s="31" t="s">
        <v>1076</v>
      </c>
      <c r="H558" s="31">
        <v>1</v>
      </c>
      <c r="I558" s="31" t="s">
        <v>1075</v>
      </c>
      <c r="J558" s="31" t="s">
        <v>1075</v>
      </c>
      <c r="K558" s="31" t="s">
        <v>1075</v>
      </c>
      <c r="L558" s="31" t="s">
        <v>1075</v>
      </c>
    </row>
    <row r="559" spans="1:12" ht="12.75" customHeight="1">
      <c r="A559" s="31" t="s">
        <v>877</v>
      </c>
      <c r="B559" s="31" t="s">
        <v>888</v>
      </c>
      <c r="C559" s="31" t="s">
        <v>889</v>
      </c>
      <c r="D559" s="31" t="s">
        <v>1075</v>
      </c>
      <c r="E559" s="31" t="s">
        <v>1143</v>
      </c>
      <c r="F559" s="31" t="s">
        <v>1101</v>
      </c>
      <c r="G559" s="31" t="s">
        <v>1076</v>
      </c>
      <c r="H559" s="31">
        <v>1</v>
      </c>
      <c r="I559" s="31" t="s">
        <v>1075</v>
      </c>
      <c r="J559" s="31" t="s">
        <v>1075</v>
      </c>
      <c r="K559" s="31" t="s">
        <v>1075</v>
      </c>
      <c r="L559" s="31" t="s">
        <v>1075</v>
      </c>
    </row>
    <row r="560" spans="1:12" ht="12.75" customHeight="1">
      <c r="A560" s="31" t="s">
        <v>877</v>
      </c>
      <c r="B560" s="31" t="s">
        <v>890</v>
      </c>
      <c r="C560" s="31" t="s">
        <v>891</v>
      </c>
      <c r="D560" s="31" t="s">
        <v>1075</v>
      </c>
      <c r="E560" s="31" t="s">
        <v>1143</v>
      </c>
      <c r="F560" s="31" t="s">
        <v>1101</v>
      </c>
      <c r="G560" s="31" t="s">
        <v>1076</v>
      </c>
      <c r="H560" s="31">
        <v>1</v>
      </c>
      <c r="I560" s="31" t="s">
        <v>1075</v>
      </c>
      <c r="J560" s="31" t="s">
        <v>1075</v>
      </c>
      <c r="K560" s="31" t="s">
        <v>1075</v>
      </c>
      <c r="L560" s="31" t="s">
        <v>1075</v>
      </c>
    </row>
    <row r="561" spans="1:12" ht="12.75" customHeight="1">
      <c r="A561" s="31" t="s">
        <v>877</v>
      </c>
      <c r="B561" s="31" t="s">
        <v>892</v>
      </c>
      <c r="C561" s="31" t="s">
        <v>893</v>
      </c>
      <c r="D561" s="31" t="s">
        <v>1075</v>
      </c>
      <c r="E561" s="31" t="s">
        <v>1143</v>
      </c>
      <c r="F561" s="31" t="s">
        <v>1101</v>
      </c>
      <c r="G561" s="31" t="s">
        <v>1076</v>
      </c>
      <c r="H561" s="31">
        <v>1</v>
      </c>
      <c r="I561" s="31" t="s">
        <v>1075</v>
      </c>
      <c r="J561" s="31" t="s">
        <v>1075</v>
      </c>
      <c r="K561" s="31" t="s">
        <v>1075</v>
      </c>
      <c r="L561" s="31" t="s">
        <v>1075</v>
      </c>
    </row>
    <row r="562" spans="1:12" ht="12.75" customHeight="1">
      <c r="A562" s="31" t="s">
        <v>877</v>
      </c>
      <c r="B562" s="31" t="s">
        <v>894</v>
      </c>
      <c r="C562" s="31" t="s">
        <v>895</v>
      </c>
      <c r="D562" s="31" t="s">
        <v>1075</v>
      </c>
      <c r="E562" s="31" t="s">
        <v>1143</v>
      </c>
      <c r="F562" s="31" t="s">
        <v>1101</v>
      </c>
      <c r="G562" s="31" t="s">
        <v>1076</v>
      </c>
      <c r="H562" s="31">
        <v>1</v>
      </c>
      <c r="I562" s="31" t="s">
        <v>1075</v>
      </c>
      <c r="J562" s="31" t="s">
        <v>1075</v>
      </c>
      <c r="K562" s="31" t="s">
        <v>1075</v>
      </c>
      <c r="L562" s="31" t="s">
        <v>1075</v>
      </c>
    </row>
    <row r="563" spans="1:12" ht="12.75" customHeight="1">
      <c r="A563" s="31" t="s">
        <v>877</v>
      </c>
      <c r="B563" s="31" t="s">
        <v>896</v>
      </c>
      <c r="C563" s="31" t="s">
        <v>897</v>
      </c>
      <c r="D563" s="31" t="s">
        <v>1075</v>
      </c>
      <c r="E563" s="31" t="s">
        <v>1143</v>
      </c>
      <c r="F563" s="31" t="s">
        <v>1101</v>
      </c>
      <c r="G563" s="31" t="s">
        <v>1076</v>
      </c>
      <c r="H563" s="31">
        <v>1</v>
      </c>
      <c r="I563" s="31" t="s">
        <v>1075</v>
      </c>
      <c r="J563" s="31" t="s">
        <v>1075</v>
      </c>
      <c r="K563" s="31" t="s">
        <v>1075</v>
      </c>
      <c r="L563" s="31" t="s">
        <v>1075</v>
      </c>
    </row>
    <row r="564" spans="1:12" ht="12.75" customHeight="1">
      <c r="A564" s="31" t="s">
        <v>877</v>
      </c>
      <c r="B564" s="31" t="s">
        <v>898</v>
      </c>
      <c r="C564" s="31" t="s">
        <v>899</v>
      </c>
      <c r="D564" s="31" t="s">
        <v>1075</v>
      </c>
      <c r="E564" s="31" t="s">
        <v>1143</v>
      </c>
      <c r="F564" s="31" t="s">
        <v>1101</v>
      </c>
      <c r="G564" s="31" t="s">
        <v>1076</v>
      </c>
      <c r="H564" s="31">
        <v>1</v>
      </c>
      <c r="I564" s="31" t="s">
        <v>1075</v>
      </c>
      <c r="J564" s="31" t="s">
        <v>1075</v>
      </c>
      <c r="K564" s="31" t="s">
        <v>1075</v>
      </c>
      <c r="L564" s="31" t="s">
        <v>1075</v>
      </c>
    </row>
    <row r="565" spans="1:12" ht="12.75" customHeight="1">
      <c r="A565" s="31" t="s">
        <v>877</v>
      </c>
      <c r="B565" s="31" t="s">
        <v>900</v>
      </c>
      <c r="C565" s="31" t="s">
        <v>901</v>
      </c>
      <c r="D565" s="31" t="s">
        <v>1075</v>
      </c>
      <c r="E565" s="31" t="s">
        <v>1143</v>
      </c>
      <c r="F565" s="31" t="s">
        <v>1101</v>
      </c>
      <c r="G565" s="31" t="s">
        <v>1076</v>
      </c>
      <c r="H565" s="31">
        <v>1</v>
      </c>
      <c r="I565" s="31" t="s">
        <v>1075</v>
      </c>
      <c r="J565" s="31" t="s">
        <v>1075</v>
      </c>
      <c r="K565" s="31" t="s">
        <v>1075</v>
      </c>
      <c r="L565" s="31" t="s">
        <v>1075</v>
      </c>
    </row>
    <row r="566" spans="1:12" ht="12.75" customHeight="1">
      <c r="A566" s="31" t="s">
        <v>877</v>
      </c>
      <c r="B566" s="31" t="s">
        <v>902</v>
      </c>
      <c r="C566" s="31" t="s">
        <v>903</v>
      </c>
      <c r="D566" s="31" t="s">
        <v>1075</v>
      </c>
      <c r="E566" s="31" t="s">
        <v>1143</v>
      </c>
      <c r="F566" s="31" t="s">
        <v>1101</v>
      </c>
      <c r="G566" s="31" t="s">
        <v>1076</v>
      </c>
      <c r="H566" s="31">
        <v>1</v>
      </c>
      <c r="I566" s="31" t="s">
        <v>1075</v>
      </c>
      <c r="J566" s="31" t="s">
        <v>1075</v>
      </c>
      <c r="K566" s="31" t="s">
        <v>1075</v>
      </c>
      <c r="L566" s="31" t="s">
        <v>1075</v>
      </c>
    </row>
    <row r="567" spans="1:12" ht="12.75" customHeight="1">
      <c r="A567" s="31" t="s">
        <v>877</v>
      </c>
      <c r="B567" s="31" t="s">
        <v>904</v>
      </c>
      <c r="C567" s="31" t="s">
        <v>905</v>
      </c>
      <c r="D567" s="31" t="s">
        <v>1075</v>
      </c>
      <c r="E567" s="31" t="s">
        <v>1143</v>
      </c>
      <c r="F567" s="31" t="s">
        <v>1101</v>
      </c>
      <c r="G567" s="31" t="s">
        <v>1076</v>
      </c>
      <c r="H567" s="31">
        <v>1</v>
      </c>
      <c r="I567" s="31" t="s">
        <v>1075</v>
      </c>
      <c r="J567" s="31" t="s">
        <v>1075</v>
      </c>
      <c r="K567" s="31" t="s">
        <v>1075</v>
      </c>
      <c r="L567" s="31" t="s">
        <v>1075</v>
      </c>
    </row>
    <row r="568" spans="1:12" ht="12.75" customHeight="1">
      <c r="A568" s="31" t="s">
        <v>877</v>
      </c>
      <c r="B568" s="31" t="s">
        <v>906</v>
      </c>
      <c r="C568" s="31" t="s">
        <v>907</v>
      </c>
      <c r="D568" s="31" t="s">
        <v>1075</v>
      </c>
      <c r="E568" s="31" t="s">
        <v>1143</v>
      </c>
      <c r="F568" s="31" t="s">
        <v>1101</v>
      </c>
      <c r="G568" s="31" t="s">
        <v>1076</v>
      </c>
      <c r="H568" s="31">
        <v>1</v>
      </c>
      <c r="I568" s="31" t="s">
        <v>1075</v>
      </c>
      <c r="J568" s="31" t="s">
        <v>1075</v>
      </c>
      <c r="K568" s="31" t="s">
        <v>1075</v>
      </c>
      <c r="L568" s="31" t="s">
        <v>1075</v>
      </c>
    </row>
    <row r="569" spans="1:12" ht="12.75" customHeight="1">
      <c r="A569" s="31" t="s">
        <v>877</v>
      </c>
      <c r="B569" s="31" t="s">
        <v>908</v>
      </c>
      <c r="C569" s="31" t="s">
        <v>909</v>
      </c>
      <c r="D569" s="31" t="s">
        <v>1075</v>
      </c>
      <c r="E569" s="31" t="s">
        <v>1143</v>
      </c>
      <c r="F569" s="31" t="s">
        <v>1101</v>
      </c>
      <c r="G569" s="31" t="s">
        <v>1076</v>
      </c>
      <c r="H569" s="31">
        <v>1</v>
      </c>
      <c r="I569" s="31" t="s">
        <v>1075</v>
      </c>
      <c r="J569" s="31" t="s">
        <v>1075</v>
      </c>
      <c r="K569" s="31" t="s">
        <v>1075</v>
      </c>
      <c r="L569" s="31" t="s">
        <v>1075</v>
      </c>
    </row>
    <row r="570" spans="1:12" ht="12.75" customHeight="1">
      <c r="A570" s="31" t="s">
        <v>877</v>
      </c>
      <c r="B570" s="31" t="s">
        <v>910</v>
      </c>
      <c r="C570" s="31" t="s">
        <v>911</v>
      </c>
      <c r="D570" s="31" t="s">
        <v>1075</v>
      </c>
      <c r="E570" s="31" t="s">
        <v>1143</v>
      </c>
      <c r="F570" s="31" t="s">
        <v>1101</v>
      </c>
      <c r="G570" s="31" t="s">
        <v>1076</v>
      </c>
      <c r="H570" s="31">
        <v>1</v>
      </c>
      <c r="I570" s="31" t="s">
        <v>1075</v>
      </c>
      <c r="J570" s="31" t="s">
        <v>1075</v>
      </c>
      <c r="K570" s="31" t="s">
        <v>1075</v>
      </c>
      <c r="L570" s="31" t="s">
        <v>1075</v>
      </c>
    </row>
    <row r="571" spans="1:12" ht="12.75" customHeight="1">
      <c r="A571" s="31" t="s">
        <v>877</v>
      </c>
      <c r="B571" s="31" t="s">
        <v>912</v>
      </c>
      <c r="C571" s="31" t="s">
        <v>913</v>
      </c>
      <c r="D571" s="31" t="s">
        <v>1075</v>
      </c>
      <c r="E571" s="31" t="s">
        <v>1143</v>
      </c>
      <c r="F571" s="31" t="s">
        <v>1101</v>
      </c>
      <c r="G571" s="31" t="s">
        <v>1076</v>
      </c>
      <c r="H571" s="31">
        <v>1</v>
      </c>
      <c r="I571" s="31" t="s">
        <v>1075</v>
      </c>
      <c r="J571" s="31" t="s">
        <v>1075</v>
      </c>
      <c r="K571" s="31" t="s">
        <v>1075</v>
      </c>
      <c r="L571" s="31" t="s">
        <v>1075</v>
      </c>
    </row>
    <row r="572" spans="1:12" ht="12.75" customHeight="1">
      <c r="A572" s="31" t="s">
        <v>877</v>
      </c>
      <c r="B572" s="31" t="s">
        <v>914</v>
      </c>
      <c r="C572" s="31" t="s">
        <v>915</v>
      </c>
      <c r="D572" s="31" t="s">
        <v>1075</v>
      </c>
      <c r="E572" s="31" t="s">
        <v>1143</v>
      </c>
      <c r="F572" s="31" t="s">
        <v>1101</v>
      </c>
      <c r="G572" s="31" t="s">
        <v>1076</v>
      </c>
      <c r="H572" s="31">
        <v>1</v>
      </c>
      <c r="I572" s="31" t="s">
        <v>1075</v>
      </c>
      <c r="J572" s="31" t="s">
        <v>1075</v>
      </c>
      <c r="K572" s="31" t="s">
        <v>1075</v>
      </c>
      <c r="L572" s="31" t="s">
        <v>1075</v>
      </c>
    </row>
    <row r="573" spans="1:12" ht="12.75" customHeight="1">
      <c r="A573" s="31" t="s">
        <v>877</v>
      </c>
      <c r="B573" s="31" t="s">
        <v>916</v>
      </c>
      <c r="C573" s="31" t="s">
        <v>917</v>
      </c>
      <c r="D573" s="31" t="s">
        <v>1075</v>
      </c>
      <c r="E573" s="31" t="s">
        <v>1143</v>
      </c>
      <c r="F573" s="31" t="s">
        <v>1101</v>
      </c>
      <c r="G573" s="31" t="s">
        <v>1076</v>
      </c>
      <c r="H573" s="31">
        <v>1</v>
      </c>
      <c r="I573" s="31" t="s">
        <v>1075</v>
      </c>
      <c r="J573" s="31" t="s">
        <v>1075</v>
      </c>
      <c r="K573" s="31" t="s">
        <v>1075</v>
      </c>
      <c r="L573" s="31" t="s">
        <v>1075</v>
      </c>
    </row>
    <row r="574" spans="1:12" ht="12.75" customHeight="1">
      <c r="A574" s="31" t="s">
        <v>877</v>
      </c>
      <c r="B574" s="31" t="s">
        <v>918</v>
      </c>
      <c r="C574" s="31" t="s">
        <v>919</v>
      </c>
      <c r="D574" s="31" t="s">
        <v>1075</v>
      </c>
      <c r="E574" s="31" t="s">
        <v>1143</v>
      </c>
      <c r="F574" s="31" t="s">
        <v>1101</v>
      </c>
      <c r="G574" s="31" t="s">
        <v>1076</v>
      </c>
      <c r="H574" s="31">
        <v>1</v>
      </c>
      <c r="I574" s="31" t="s">
        <v>1075</v>
      </c>
      <c r="J574" s="31" t="s">
        <v>1075</v>
      </c>
      <c r="K574" s="31" t="s">
        <v>1075</v>
      </c>
      <c r="L574" s="31" t="s">
        <v>1075</v>
      </c>
    </row>
    <row r="575" spans="1:12" ht="12.75" customHeight="1">
      <c r="A575" s="31" t="s">
        <v>877</v>
      </c>
      <c r="B575" s="31" t="s">
        <v>920</v>
      </c>
      <c r="C575" s="31" t="s">
        <v>921</v>
      </c>
      <c r="D575" s="31" t="s">
        <v>1075</v>
      </c>
      <c r="E575" s="31" t="s">
        <v>1143</v>
      </c>
      <c r="F575" s="31" t="s">
        <v>1101</v>
      </c>
      <c r="G575" s="31" t="s">
        <v>1076</v>
      </c>
      <c r="H575" s="31">
        <v>1</v>
      </c>
      <c r="I575" s="31" t="s">
        <v>1075</v>
      </c>
      <c r="J575" s="31" t="s">
        <v>1075</v>
      </c>
      <c r="K575" s="31" t="s">
        <v>1075</v>
      </c>
      <c r="L575" s="31" t="s">
        <v>1075</v>
      </c>
    </row>
    <row r="576" spans="1:12" ht="12.75" customHeight="1">
      <c r="A576" s="31" t="s">
        <v>877</v>
      </c>
      <c r="B576" s="31" t="s">
        <v>922</v>
      </c>
      <c r="C576" s="31" t="s">
        <v>923</v>
      </c>
      <c r="D576" s="31" t="s">
        <v>1075</v>
      </c>
      <c r="E576" s="31" t="s">
        <v>1143</v>
      </c>
      <c r="F576" s="31" t="s">
        <v>1101</v>
      </c>
      <c r="G576" s="31" t="s">
        <v>1076</v>
      </c>
      <c r="H576" s="31">
        <v>1</v>
      </c>
      <c r="I576" s="31" t="s">
        <v>1075</v>
      </c>
      <c r="J576" s="31" t="s">
        <v>1075</v>
      </c>
      <c r="K576" s="31" t="s">
        <v>1075</v>
      </c>
      <c r="L576" s="31" t="s">
        <v>1075</v>
      </c>
    </row>
    <row r="577" spans="1:12" ht="12.75" customHeight="1">
      <c r="A577" s="31" t="s">
        <v>877</v>
      </c>
      <c r="B577" s="31" t="s">
        <v>924</v>
      </c>
      <c r="C577" s="31" t="s">
        <v>925</v>
      </c>
      <c r="D577" s="31" t="s">
        <v>1075</v>
      </c>
      <c r="E577" s="31" t="s">
        <v>1143</v>
      </c>
      <c r="F577" s="31" t="s">
        <v>1101</v>
      </c>
      <c r="G577" s="31" t="s">
        <v>1076</v>
      </c>
      <c r="H577" s="31">
        <v>1</v>
      </c>
      <c r="I577" s="31" t="s">
        <v>1075</v>
      </c>
      <c r="J577" s="31" t="s">
        <v>1075</v>
      </c>
      <c r="K577" s="31" t="s">
        <v>1075</v>
      </c>
      <c r="L577" s="31" t="s">
        <v>1075</v>
      </c>
    </row>
    <row r="578" spans="1:12" ht="12.75" customHeight="1">
      <c r="A578" s="34" t="s">
        <v>877</v>
      </c>
      <c r="B578" s="34" t="s">
        <v>926</v>
      </c>
      <c r="C578" s="34" t="s">
        <v>927</v>
      </c>
      <c r="D578" s="34" t="s">
        <v>1075</v>
      </c>
      <c r="E578" s="34" t="s">
        <v>1143</v>
      </c>
      <c r="F578" s="34" t="s">
        <v>1101</v>
      </c>
      <c r="G578" s="34" t="s">
        <v>1076</v>
      </c>
      <c r="H578" s="34">
        <v>1</v>
      </c>
      <c r="I578" s="34" t="s">
        <v>1075</v>
      </c>
      <c r="J578" s="34" t="s">
        <v>1075</v>
      </c>
      <c r="K578" s="34" t="s">
        <v>1075</v>
      </c>
      <c r="L578" s="34" t="s">
        <v>1075</v>
      </c>
    </row>
    <row r="579" spans="1:12" ht="12.75" customHeight="1">
      <c r="A579" s="31"/>
      <c r="B579" s="32">
        <f>COUNTA(B554:B578)</f>
        <v>25</v>
      </c>
      <c r="C579" s="31"/>
      <c r="D579" s="32">
        <f>COUNTIF(D554:D578,"Yes")</f>
        <v>25</v>
      </c>
      <c r="E579" s="32"/>
      <c r="F579" s="32"/>
      <c r="G579" s="31"/>
      <c r="H579" s="45"/>
      <c r="I579" s="31"/>
      <c r="J579" s="31"/>
      <c r="K579" s="31"/>
      <c r="L579" s="31"/>
    </row>
    <row r="580" ht="12.75" customHeight="1"/>
    <row r="581" spans="1:12" ht="12.75" customHeight="1">
      <c r="A581" s="31" t="s">
        <v>928</v>
      </c>
      <c r="B581" s="31" t="s">
        <v>929</v>
      </c>
      <c r="C581" s="31" t="s">
        <v>930</v>
      </c>
      <c r="D581" s="31" t="s">
        <v>1075</v>
      </c>
      <c r="E581" s="31" t="s">
        <v>1108</v>
      </c>
      <c r="F581" s="31" t="s">
        <v>1101</v>
      </c>
      <c r="G581" s="31" t="s">
        <v>1241</v>
      </c>
      <c r="H581" s="31">
        <v>1</v>
      </c>
      <c r="I581" s="31" t="s">
        <v>1075</v>
      </c>
      <c r="J581" s="31" t="s">
        <v>1075</v>
      </c>
      <c r="K581" s="31" t="s">
        <v>1075</v>
      </c>
      <c r="L581" s="31" t="s">
        <v>1075</v>
      </c>
    </row>
    <row r="582" spans="1:12" ht="12.75" customHeight="1">
      <c r="A582" s="31" t="s">
        <v>928</v>
      </c>
      <c r="B582" s="31" t="s">
        <v>931</v>
      </c>
      <c r="C582" s="31" t="s">
        <v>932</v>
      </c>
      <c r="D582" s="31" t="s">
        <v>1075</v>
      </c>
      <c r="E582" s="31" t="s">
        <v>1108</v>
      </c>
      <c r="F582" s="31" t="s">
        <v>1101</v>
      </c>
      <c r="G582" s="31" t="s">
        <v>1241</v>
      </c>
      <c r="H582" s="31">
        <v>1</v>
      </c>
      <c r="I582" s="31" t="s">
        <v>1075</v>
      </c>
      <c r="J582" s="31" t="s">
        <v>1075</v>
      </c>
      <c r="K582" s="31" t="s">
        <v>1075</v>
      </c>
      <c r="L582" s="31" t="s">
        <v>1075</v>
      </c>
    </row>
    <row r="583" spans="1:12" ht="12.75" customHeight="1">
      <c r="A583" s="31" t="s">
        <v>928</v>
      </c>
      <c r="B583" s="31" t="s">
        <v>933</v>
      </c>
      <c r="C583" s="31" t="s">
        <v>934</v>
      </c>
      <c r="D583" s="31" t="s">
        <v>1075</v>
      </c>
      <c r="E583" s="31" t="s">
        <v>1108</v>
      </c>
      <c r="F583" s="31" t="s">
        <v>1101</v>
      </c>
      <c r="G583" s="31" t="s">
        <v>1241</v>
      </c>
      <c r="H583" s="31">
        <v>1</v>
      </c>
      <c r="I583" s="31" t="s">
        <v>1075</v>
      </c>
      <c r="J583" s="31" t="s">
        <v>1075</v>
      </c>
      <c r="K583" s="31" t="s">
        <v>1075</v>
      </c>
      <c r="L583" s="31" t="s">
        <v>1075</v>
      </c>
    </row>
    <row r="584" spans="1:12" ht="12.75" customHeight="1">
      <c r="A584" s="31" t="s">
        <v>928</v>
      </c>
      <c r="B584" s="31" t="s">
        <v>935</v>
      </c>
      <c r="C584" s="31" t="s">
        <v>936</v>
      </c>
      <c r="D584" s="31" t="s">
        <v>1075</v>
      </c>
      <c r="E584" s="31" t="s">
        <v>1108</v>
      </c>
      <c r="F584" s="31" t="s">
        <v>1101</v>
      </c>
      <c r="G584" s="31" t="s">
        <v>1076</v>
      </c>
      <c r="H584" s="31">
        <v>1</v>
      </c>
      <c r="I584" s="31" t="s">
        <v>1075</v>
      </c>
      <c r="J584" s="31" t="s">
        <v>1075</v>
      </c>
      <c r="K584" s="31" t="s">
        <v>1075</v>
      </c>
      <c r="L584" s="31" t="s">
        <v>1075</v>
      </c>
    </row>
    <row r="585" spans="1:12" ht="12.75" customHeight="1">
      <c r="A585" s="34" t="s">
        <v>928</v>
      </c>
      <c r="B585" s="34" t="s">
        <v>937</v>
      </c>
      <c r="C585" s="34" t="s">
        <v>938</v>
      </c>
      <c r="D585" s="34" t="s">
        <v>1075</v>
      </c>
      <c r="E585" s="34" t="s">
        <v>1108</v>
      </c>
      <c r="F585" s="34" t="s">
        <v>1101</v>
      </c>
      <c r="G585" s="34" t="s">
        <v>1076</v>
      </c>
      <c r="H585" s="34">
        <v>1</v>
      </c>
      <c r="I585" s="34" t="s">
        <v>1075</v>
      </c>
      <c r="J585" s="34" t="s">
        <v>1075</v>
      </c>
      <c r="K585" s="34" t="s">
        <v>1075</v>
      </c>
      <c r="L585" s="34" t="s">
        <v>1075</v>
      </c>
    </row>
    <row r="586" spans="1:12" ht="12.75" customHeight="1">
      <c r="A586" s="31"/>
      <c r="B586" s="32">
        <f>COUNTA(B581:B585)</f>
        <v>5</v>
      </c>
      <c r="C586" s="31"/>
      <c r="D586" s="32">
        <f>COUNTIF(D581:D585,"Yes")</f>
        <v>5</v>
      </c>
      <c r="E586" s="32"/>
      <c r="F586" s="32"/>
      <c r="G586" s="31"/>
      <c r="H586" s="45"/>
      <c r="I586" s="31"/>
      <c r="J586" s="31"/>
      <c r="K586" s="31"/>
      <c r="L586" s="31"/>
    </row>
    <row r="587" ht="12.75" customHeight="1"/>
    <row r="588" spans="1:12" ht="12.75" customHeight="1">
      <c r="A588" s="31" t="s">
        <v>939</v>
      </c>
      <c r="B588" s="31" t="s">
        <v>940</v>
      </c>
      <c r="C588" s="31" t="s">
        <v>941</v>
      </c>
      <c r="D588" s="31" t="s">
        <v>1075</v>
      </c>
      <c r="E588" s="31" t="s">
        <v>1143</v>
      </c>
      <c r="F588" s="31" t="s">
        <v>1101</v>
      </c>
      <c r="G588" s="31" t="s">
        <v>1076</v>
      </c>
      <c r="H588" s="31">
        <v>1</v>
      </c>
      <c r="I588" s="31" t="s">
        <v>1075</v>
      </c>
      <c r="J588" s="31" t="s">
        <v>1075</v>
      </c>
      <c r="K588" s="31" t="s">
        <v>1075</v>
      </c>
      <c r="L588" s="31" t="s">
        <v>1075</v>
      </c>
    </row>
    <row r="589" spans="1:12" ht="12.75" customHeight="1">
      <c r="A589" s="31" t="s">
        <v>939</v>
      </c>
      <c r="B589" s="31" t="s">
        <v>942</v>
      </c>
      <c r="C589" s="31" t="s">
        <v>943</v>
      </c>
      <c r="D589" s="31" t="s">
        <v>1075</v>
      </c>
      <c r="E589" s="31" t="s">
        <v>1143</v>
      </c>
      <c r="F589" s="31" t="s">
        <v>1101</v>
      </c>
      <c r="G589" s="31" t="s">
        <v>1076</v>
      </c>
      <c r="H589" s="31">
        <v>1</v>
      </c>
      <c r="I589" s="31" t="s">
        <v>1105</v>
      </c>
      <c r="J589" s="31" t="s">
        <v>1105</v>
      </c>
      <c r="K589" s="31" t="s">
        <v>1105</v>
      </c>
      <c r="L589" s="31" t="s">
        <v>1105</v>
      </c>
    </row>
    <row r="590" spans="1:12" ht="12.75" customHeight="1">
      <c r="A590" s="31" t="s">
        <v>939</v>
      </c>
      <c r="B590" s="31" t="s">
        <v>944</v>
      </c>
      <c r="C590" s="31" t="s">
        <v>945</v>
      </c>
      <c r="D590" s="31" t="s">
        <v>1075</v>
      </c>
      <c r="E590" s="31" t="s">
        <v>1143</v>
      </c>
      <c r="F590" s="31" t="s">
        <v>1101</v>
      </c>
      <c r="G590" s="31" t="s">
        <v>1076</v>
      </c>
      <c r="H590" s="31">
        <v>1</v>
      </c>
      <c r="I590" s="31" t="s">
        <v>1075</v>
      </c>
      <c r="J590" s="31" t="s">
        <v>1075</v>
      </c>
      <c r="K590" s="31" t="s">
        <v>1075</v>
      </c>
      <c r="L590" s="31" t="s">
        <v>1075</v>
      </c>
    </row>
    <row r="591" spans="1:12" ht="12.75" customHeight="1">
      <c r="A591" s="31" t="s">
        <v>939</v>
      </c>
      <c r="B591" s="31" t="s">
        <v>946</v>
      </c>
      <c r="C591" s="31" t="s">
        <v>947</v>
      </c>
      <c r="D591" s="31" t="s">
        <v>1075</v>
      </c>
      <c r="E591" s="31" t="s">
        <v>1143</v>
      </c>
      <c r="F591" s="31" t="s">
        <v>1101</v>
      </c>
      <c r="G591" s="31" t="s">
        <v>1076</v>
      </c>
      <c r="H591" s="31">
        <v>1</v>
      </c>
      <c r="I591" s="31" t="s">
        <v>1075</v>
      </c>
      <c r="J591" s="31" t="s">
        <v>1075</v>
      </c>
      <c r="K591" s="31" t="s">
        <v>1075</v>
      </c>
      <c r="L591" s="31" t="s">
        <v>1075</v>
      </c>
    </row>
    <row r="592" spans="1:12" ht="12.75" customHeight="1">
      <c r="A592" s="31" t="s">
        <v>939</v>
      </c>
      <c r="B592" s="31" t="s">
        <v>948</v>
      </c>
      <c r="C592" s="31" t="s">
        <v>949</v>
      </c>
      <c r="D592" s="31" t="s">
        <v>1075</v>
      </c>
      <c r="E592" s="31" t="s">
        <v>1143</v>
      </c>
      <c r="F592" s="31" t="s">
        <v>1101</v>
      </c>
      <c r="G592" s="31" t="s">
        <v>1076</v>
      </c>
      <c r="H592" s="31">
        <v>1</v>
      </c>
      <c r="I592" s="31" t="s">
        <v>1075</v>
      </c>
      <c r="J592" s="31" t="s">
        <v>1075</v>
      </c>
      <c r="K592" s="31" t="s">
        <v>1075</v>
      </c>
      <c r="L592" s="31" t="s">
        <v>1075</v>
      </c>
    </row>
    <row r="593" spans="1:12" ht="12.75" customHeight="1">
      <c r="A593" s="31" t="s">
        <v>939</v>
      </c>
      <c r="B593" s="31" t="s">
        <v>950</v>
      </c>
      <c r="C593" s="31" t="s">
        <v>951</v>
      </c>
      <c r="D593" s="31" t="s">
        <v>1075</v>
      </c>
      <c r="E593" s="31" t="s">
        <v>1143</v>
      </c>
      <c r="F593" s="31" t="s">
        <v>1101</v>
      </c>
      <c r="G593" s="31" t="s">
        <v>1076</v>
      </c>
      <c r="H593" s="31">
        <v>1</v>
      </c>
      <c r="I593" s="31" t="s">
        <v>1105</v>
      </c>
      <c r="J593" s="31" t="s">
        <v>1105</v>
      </c>
      <c r="K593" s="31" t="s">
        <v>1105</v>
      </c>
      <c r="L593" s="31" t="s">
        <v>1105</v>
      </c>
    </row>
    <row r="594" spans="1:12" ht="12.75" customHeight="1">
      <c r="A594" s="31" t="s">
        <v>939</v>
      </c>
      <c r="B594" s="31" t="s">
        <v>952</v>
      </c>
      <c r="C594" s="31" t="s">
        <v>953</v>
      </c>
      <c r="D594" s="31" t="s">
        <v>1075</v>
      </c>
      <c r="E594" s="31" t="s">
        <v>1143</v>
      </c>
      <c r="F594" s="31" t="s">
        <v>1101</v>
      </c>
      <c r="G594" s="31" t="s">
        <v>1076</v>
      </c>
      <c r="H594" s="31">
        <v>1</v>
      </c>
      <c r="I594" s="31" t="s">
        <v>1075</v>
      </c>
      <c r="J594" s="31" t="s">
        <v>1075</v>
      </c>
      <c r="K594" s="31" t="s">
        <v>1075</v>
      </c>
      <c r="L594" s="31" t="s">
        <v>1075</v>
      </c>
    </row>
    <row r="595" spans="1:12" ht="12.75" customHeight="1">
      <c r="A595" s="31" t="s">
        <v>939</v>
      </c>
      <c r="B595" s="31" t="s">
        <v>954</v>
      </c>
      <c r="C595" s="31" t="s">
        <v>955</v>
      </c>
      <c r="D595" s="31" t="s">
        <v>1075</v>
      </c>
      <c r="E595" s="31" t="s">
        <v>1143</v>
      </c>
      <c r="F595" s="31" t="s">
        <v>1101</v>
      </c>
      <c r="G595" s="31" t="s">
        <v>1076</v>
      </c>
      <c r="H595" s="31">
        <v>1</v>
      </c>
      <c r="I595" s="31" t="s">
        <v>1075</v>
      </c>
      <c r="J595" s="31" t="s">
        <v>1075</v>
      </c>
      <c r="K595" s="31" t="s">
        <v>1075</v>
      </c>
      <c r="L595" s="31" t="s">
        <v>1075</v>
      </c>
    </row>
    <row r="596" spans="1:12" ht="12.75" customHeight="1">
      <c r="A596" s="31" t="s">
        <v>939</v>
      </c>
      <c r="B596" s="31" t="s">
        <v>956</v>
      </c>
      <c r="C596" s="31" t="s">
        <v>957</v>
      </c>
      <c r="D596" s="31" t="s">
        <v>1075</v>
      </c>
      <c r="E596" s="31" t="s">
        <v>1143</v>
      </c>
      <c r="F596" s="31" t="s">
        <v>1101</v>
      </c>
      <c r="G596" s="31" t="s">
        <v>1076</v>
      </c>
      <c r="H596" s="31">
        <v>1</v>
      </c>
      <c r="I596" s="31" t="s">
        <v>1075</v>
      </c>
      <c r="J596" s="31" t="s">
        <v>1075</v>
      </c>
      <c r="K596" s="31" t="s">
        <v>1075</v>
      </c>
      <c r="L596" s="31" t="s">
        <v>1075</v>
      </c>
    </row>
    <row r="597" spans="1:12" ht="12.75" customHeight="1">
      <c r="A597" s="31" t="s">
        <v>939</v>
      </c>
      <c r="B597" s="31" t="s">
        <v>958</v>
      </c>
      <c r="C597" s="31" t="s">
        <v>959</v>
      </c>
      <c r="D597" s="31" t="s">
        <v>1075</v>
      </c>
      <c r="E597" s="31" t="s">
        <v>1143</v>
      </c>
      <c r="F597" s="31" t="s">
        <v>1101</v>
      </c>
      <c r="G597" s="31" t="s">
        <v>1076</v>
      </c>
      <c r="H597" s="31">
        <v>1</v>
      </c>
      <c r="I597" s="31" t="s">
        <v>1075</v>
      </c>
      <c r="J597" s="31" t="s">
        <v>1075</v>
      </c>
      <c r="K597" s="31" t="s">
        <v>1075</v>
      </c>
      <c r="L597" s="31" t="s">
        <v>1075</v>
      </c>
    </row>
    <row r="598" spans="1:12" ht="12.75" customHeight="1">
      <c r="A598" s="31" t="s">
        <v>939</v>
      </c>
      <c r="B598" s="31" t="s">
        <v>960</v>
      </c>
      <c r="C598" s="31" t="s">
        <v>961</v>
      </c>
      <c r="D598" s="31" t="s">
        <v>1075</v>
      </c>
      <c r="E598" s="31" t="s">
        <v>1143</v>
      </c>
      <c r="F598" s="31" t="s">
        <v>1101</v>
      </c>
      <c r="G598" s="31" t="s">
        <v>1076</v>
      </c>
      <c r="H598" s="31">
        <v>1</v>
      </c>
      <c r="I598" s="31" t="s">
        <v>1075</v>
      </c>
      <c r="J598" s="31" t="s">
        <v>1075</v>
      </c>
      <c r="K598" s="31" t="s">
        <v>1075</v>
      </c>
      <c r="L598" s="31" t="s">
        <v>1075</v>
      </c>
    </row>
    <row r="599" spans="1:12" ht="12.75" customHeight="1">
      <c r="A599" s="31" t="s">
        <v>939</v>
      </c>
      <c r="B599" s="31" t="s">
        <v>962</v>
      </c>
      <c r="C599" s="31" t="s">
        <v>963</v>
      </c>
      <c r="D599" s="31" t="s">
        <v>1075</v>
      </c>
      <c r="E599" s="31" t="s">
        <v>1143</v>
      </c>
      <c r="F599" s="31" t="s">
        <v>1101</v>
      </c>
      <c r="G599" s="31" t="s">
        <v>1076</v>
      </c>
      <c r="H599" s="31">
        <v>1</v>
      </c>
      <c r="I599" s="31" t="s">
        <v>1075</v>
      </c>
      <c r="J599" s="31" t="s">
        <v>1075</v>
      </c>
      <c r="K599" s="31" t="s">
        <v>1075</v>
      </c>
      <c r="L599" s="31" t="s">
        <v>1075</v>
      </c>
    </row>
    <row r="600" spans="1:12" ht="12.75" customHeight="1">
      <c r="A600" s="31" t="s">
        <v>939</v>
      </c>
      <c r="B600" s="31" t="s">
        <v>964</v>
      </c>
      <c r="C600" s="31" t="s">
        <v>965</v>
      </c>
      <c r="D600" s="31" t="s">
        <v>1075</v>
      </c>
      <c r="E600" s="31" t="s">
        <v>1143</v>
      </c>
      <c r="F600" s="31" t="s">
        <v>1101</v>
      </c>
      <c r="G600" s="31" t="s">
        <v>1076</v>
      </c>
      <c r="H600" s="31">
        <v>1</v>
      </c>
      <c r="I600" s="31" t="s">
        <v>1075</v>
      </c>
      <c r="J600" s="31" t="s">
        <v>1075</v>
      </c>
      <c r="K600" s="31" t="s">
        <v>1075</v>
      </c>
      <c r="L600" s="31" t="s">
        <v>1075</v>
      </c>
    </row>
    <row r="601" spans="1:12" ht="12.75" customHeight="1">
      <c r="A601" s="31" t="s">
        <v>939</v>
      </c>
      <c r="B601" s="31" t="s">
        <v>966</v>
      </c>
      <c r="C601" s="31" t="s">
        <v>967</v>
      </c>
      <c r="D601" s="31" t="s">
        <v>1075</v>
      </c>
      <c r="E601" s="31" t="s">
        <v>1143</v>
      </c>
      <c r="F601" s="31" t="s">
        <v>1101</v>
      </c>
      <c r="G601" s="31" t="s">
        <v>1076</v>
      </c>
      <c r="H601" s="31">
        <v>1</v>
      </c>
      <c r="I601" s="31" t="s">
        <v>1075</v>
      </c>
      <c r="J601" s="31" t="s">
        <v>1075</v>
      </c>
      <c r="K601" s="31" t="s">
        <v>1075</v>
      </c>
      <c r="L601" s="31" t="s">
        <v>1075</v>
      </c>
    </row>
    <row r="602" spans="1:12" ht="12.75" customHeight="1">
      <c r="A602" s="31" t="s">
        <v>939</v>
      </c>
      <c r="B602" s="31" t="s">
        <v>968</v>
      </c>
      <c r="C602" s="31" t="s">
        <v>969</v>
      </c>
      <c r="D602" s="31" t="s">
        <v>1075</v>
      </c>
      <c r="E602" s="31" t="s">
        <v>1143</v>
      </c>
      <c r="F602" s="31" t="s">
        <v>1101</v>
      </c>
      <c r="G602" s="31" t="s">
        <v>1076</v>
      </c>
      <c r="H602" s="31">
        <v>1</v>
      </c>
      <c r="I602" s="31" t="s">
        <v>1075</v>
      </c>
      <c r="J602" s="31" t="s">
        <v>1075</v>
      </c>
      <c r="K602" s="31" t="s">
        <v>1075</v>
      </c>
      <c r="L602" s="31" t="s">
        <v>1075</v>
      </c>
    </row>
    <row r="603" spans="1:12" ht="12.75" customHeight="1">
      <c r="A603" s="34" t="s">
        <v>939</v>
      </c>
      <c r="B603" s="34" t="s">
        <v>970</v>
      </c>
      <c r="C603" s="34" t="s">
        <v>971</v>
      </c>
      <c r="D603" s="34" t="s">
        <v>1075</v>
      </c>
      <c r="E603" s="34" t="s">
        <v>1143</v>
      </c>
      <c r="F603" s="34" t="s">
        <v>1101</v>
      </c>
      <c r="G603" s="34" t="s">
        <v>1076</v>
      </c>
      <c r="H603" s="34">
        <v>1</v>
      </c>
      <c r="I603" s="34" t="s">
        <v>1105</v>
      </c>
      <c r="J603" s="34" t="s">
        <v>1105</v>
      </c>
      <c r="K603" s="34" t="s">
        <v>1105</v>
      </c>
      <c r="L603" s="34" t="s">
        <v>1105</v>
      </c>
    </row>
    <row r="604" spans="1:12" ht="12.75" customHeight="1">
      <c r="A604" s="31"/>
      <c r="B604" s="32">
        <f>COUNTA(B588:B603)</f>
        <v>16</v>
      </c>
      <c r="C604" s="31"/>
      <c r="D604" s="32">
        <f>COUNTIF(D588:D603,"Yes")</f>
        <v>16</v>
      </c>
      <c r="E604" s="32"/>
      <c r="F604" s="32"/>
      <c r="G604" s="31"/>
      <c r="H604" s="45"/>
      <c r="I604" s="31"/>
      <c r="J604" s="31"/>
      <c r="K604" s="31"/>
      <c r="L604" s="31"/>
    </row>
    <row r="605" ht="12.75" customHeight="1"/>
    <row r="606" spans="1:12" ht="12.75" customHeight="1">
      <c r="A606" s="31" t="s">
        <v>972</v>
      </c>
      <c r="B606" s="31" t="s">
        <v>973</v>
      </c>
      <c r="C606" s="31" t="s">
        <v>974</v>
      </c>
      <c r="D606" s="31" t="s">
        <v>1075</v>
      </c>
      <c r="E606" s="31" t="s">
        <v>1108</v>
      </c>
      <c r="F606" s="31" t="s">
        <v>1101</v>
      </c>
      <c r="G606" s="31" t="s">
        <v>1076</v>
      </c>
      <c r="H606" s="31">
        <v>1</v>
      </c>
      <c r="I606" s="31" t="s">
        <v>1075</v>
      </c>
      <c r="J606" s="31" t="s">
        <v>1075</v>
      </c>
      <c r="K606" s="31" t="s">
        <v>1075</v>
      </c>
      <c r="L606" s="31" t="s">
        <v>1075</v>
      </c>
    </row>
    <row r="607" spans="1:12" ht="12.75" customHeight="1">
      <c r="A607" s="34" t="s">
        <v>972</v>
      </c>
      <c r="B607" s="34" t="s">
        <v>975</v>
      </c>
      <c r="C607" s="34" t="s">
        <v>976</v>
      </c>
      <c r="D607" s="34" t="s">
        <v>1075</v>
      </c>
      <c r="E607" s="34" t="s">
        <v>1108</v>
      </c>
      <c r="F607" s="34" t="s">
        <v>1101</v>
      </c>
      <c r="G607" s="34" t="s">
        <v>1076</v>
      </c>
      <c r="H607" s="34">
        <v>1</v>
      </c>
      <c r="I607" s="34" t="s">
        <v>1075</v>
      </c>
      <c r="J607" s="34" t="s">
        <v>1075</v>
      </c>
      <c r="K607" s="34" t="s">
        <v>1075</v>
      </c>
      <c r="L607" s="34" t="s">
        <v>1075</v>
      </c>
    </row>
    <row r="608" spans="1:12" ht="12.75" customHeight="1">
      <c r="A608" s="31"/>
      <c r="B608" s="32">
        <f>COUNTA(B606:B607)</f>
        <v>2</v>
      </c>
      <c r="C608" s="31"/>
      <c r="D608" s="32">
        <f>COUNTIF(D606:D607,"Yes")</f>
        <v>2</v>
      </c>
      <c r="E608" s="32"/>
      <c r="F608" s="32"/>
      <c r="G608" s="31"/>
      <c r="H608" s="45"/>
      <c r="I608" s="31"/>
      <c r="J608" s="31"/>
      <c r="K608" s="31"/>
      <c r="L608" s="31"/>
    </row>
    <row r="609" ht="12.75" customHeight="1"/>
    <row r="610" spans="1:12" ht="12.75" customHeight="1">
      <c r="A610" s="31" t="s">
        <v>977</v>
      </c>
      <c r="B610" s="31" t="s">
        <v>978</v>
      </c>
      <c r="C610" s="31" t="s">
        <v>979</v>
      </c>
      <c r="D610" s="31" t="s">
        <v>1075</v>
      </c>
      <c r="E610" s="31" t="s">
        <v>1108</v>
      </c>
      <c r="F610" s="31" t="s">
        <v>1101</v>
      </c>
      <c r="G610" s="31" t="s">
        <v>1076</v>
      </c>
      <c r="H610" s="31">
        <v>1</v>
      </c>
      <c r="I610" s="31" t="s">
        <v>1075</v>
      </c>
      <c r="J610" s="31" t="s">
        <v>1075</v>
      </c>
      <c r="K610" s="31" t="s">
        <v>1075</v>
      </c>
      <c r="L610" s="31" t="s">
        <v>1075</v>
      </c>
    </row>
    <row r="611" spans="1:12" ht="12.75" customHeight="1">
      <c r="A611" s="31" t="s">
        <v>977</v>
      </c>
      <c r="B611" s="31" t="s">
        <v>980</v>
      </c>
      <c r="C611" s="31" t="s">
        <v>981</v>
      </c>
      <c r="D611" s="31" t="s">
        <v>1075</v>
      </c>
      <c r="E611" s="31" t="s">
        <v>1108</v>
      </c>
      <c r="F611" s="31" t="s">
        <v>1111</v>
      </c>
      <c r="G611" s="31" t="s">
        <v>1076</v>
      </c>
      <c r="H611" s="31">
        <v>1</v>
      </c>
      <c r="I611" s="31" t="s">
        <v>1075</v>
      </c>
      <c r="J611" s="31" t="s">
        <v>1075</v>
      </c>
      <c r="K611" s="31" t="s">
        <v>1075</v>
      </c>
      <c r="L611" s="31" t="s">
        <v>1075</v>
      </c>
    </row>
    <row r="612" spans="1:12" ht="12.75" customHeight="1">
      <c r="A612" s="31" t="s">
        <v>977</v>
      </c>
      <c r="B612" s="31" t="s">
        <v>982</v>
      </c>
      <c r="C612" s="31" t="s">
        <v>983</v>
      </c>
      <c r="D612" s="31" t="s">
        <v>1075</v>
      </c>
      <c r="E612" s="31" t="s">
        <v>1108</v>
      </c>
      <c r="F612" s="31" t="s">
        <v>1101</v>
      </c>
      <c r="G612" s="31" t="s">
        <v>1076</v>
      </c>
      <c r="H612" s="31">
        <v>1</v>
      </c>
      <c r="I612" s="31" t="s">
        <v>1075</v>
      </c>
      <c r="J612" s="31" t="s">
        <v>1075</v>
      </c>
      <c r="K612" s="31" t="s">
        <v>1075</v>
      </c>
      <c r="L612" s="31" t="s">
        <v>1075</v>
      </c>
    </row>
    <row r="613" spans="1:12" ht="12.75" customHeight="1">
      <c r="A613" s="31" t="s">
        <v>977</v>
      </c>
      <c r="B613" s="31" t="s">
        <v>984</v>
      </c>
      <c r="C613" s="31" t="s">
        <v>985</v>
      </c>
      <c r="D613" s="31" t="s">
        <v>1075</v>
      </c>
      <c r="E613" s="31" t="s">
        <v>1108</v>
      </c>
      <c r="F613" s="31" t="s">
        <v>1101</v>
      </c>
      <c r="G613" s="31" t="s">
        <v>1076</v>
      </c>
      <c r="H613" s="31">
        <v>1</v>
      </c>
      <c r="I613" s="31" t="s">
        <v>1075</v>
      </c>
      <c r="J613" s="31" t="s">
        <v>1075</v>
      </c>
      <c r="K613" s="31" t="s">
        <v>1075</v>
      </c>
      <c r="L613" s="31" t="s">
        <v>1075</v>
      </c>
    </row>
    <row r="614" spans="1:12" ht="12.75" customHeight="1">
      <c r="A614" s="31" t="s">
        <v>977</v>
      </c>
      <c r="B614" s="31" t="s">
        <v>986</v>
      </c>
      <c r="C614" s="31" t="s">
        <v>987</v>
      </c>
      <c r="D614" s="31" t="s">
        <v>1075</v>
      </c>
      <c r="E614" s="31" t="s">
        <v>1108</v>
      </c>
      <c r="F614" s="31" t="s">
        <v>1101</v>
      </c>
      <c r="G614" s="31" t="s">
        <v>1076</v>
      </c>
      <c r="H614" s="31">
        <v>1</v>
      </c>
      <c r="I614" s="31" t="s">
        <v>1075</v>
      </c>
      <c r="J614" s="31" t="s">
        <v>1075</v>
      </c>
      <c r="K614" s="31" t="s">
        <v>1075</v>
      </c>
      <c r="L614" s="31" t="s">
        <v>1075</v>
      </c>
    </row>
    <row r="615" spans="1:12" ht="12.75" customHeight="1">
      <c r="A615" s="31" t="s">
        <v>977</v>
      </c>
      <c r="B615" s="31" t="s">
        <v>988</v>
      </c>
      <c r="C615" s="31" t="s">
        <v>989</v>
      </c>
      <c r="D615" s="31" t="s">
        <v>1075</v>
      </c>
      <c r="E615" s="31" t="s">
        <v>1108</v>
      </c>
      <c r="F615" s="31" t="s">
        <v>1101</v>
      </c>
      <c r="G615" s="31" t="s">
        <v>1076</v>
      </c>
      <c r="H615" s="31">
        <v>1</v>
      </c>
      <c r="I615" s="31" t="s">
        <v>1075</v>
      </c>
      <c r="J615" s="31" t="s">
        <v>1075</v>
      </c>
      <c r="K615" s="31" t="s">
        <v>1075</v>
      </c>
      <c r="L615" s="31" t="s">
        <v>1075</v>
      </c>
    </row>
    <row r="616" spans="1:12" ht="12.75" customHeight="1">
      <c r="A616" s="31" t="s">
        <v>977</v>
      </c>
      <c r="B616" s="31" t="s">
        <v>990</v>
      </c>
      <c r="C616" s="31" t="s">
        <v>991</v>
      </c>
      <c r="D616" s="31" t="s">
        <v>1075</v>
      </c>
      <c r="E616" s="31" t="s">
        <v>1108</v>
      </c>
      <c r="F616" s="31" t="s">
        <v>1101</v>
      </c>
      <c r="G616" s="31" t="s">
        <v>1076</v>
      </c>
      <c r="H616" s="31">
        <v>1</v>
      </c>
      <c r="I616" s="31" t="s">
        <v>1075</v>
      </c>
      <c r="J616" s="31" t="s">
        <v>1075</v>
      </c>
      <c r="K616" s="31" t="s">
        <v>1075</v>
      </c>
      <c r="L616" s="31" t="s">
        <v>1075</v>
      </c>
    </row>
    <row r="617" spans="1:12" ht="12.75" customHeight="1">
      <c r="A617" s="31" t="s">
        <v>977</v>
      </c>
      <c r="B617" s="31" t="s">
        <v>992</v>
      </c>
      <c r="C617" s="31" t="s">
        <v>993</v>
      </c>
      <c r="D617" s="31" t="s">
        <v>1075</v>
      </c>
      <c r="E617" s="31" t="s">
        <v>1108</v>
      </c>
      <c r="F617" s="31" t="s">
        <v>1101</v>
      </c>
      <c r="G617" s="31" t="s">
        <v>1076</v>
      </c>
      <c r="H617" s="31">
        <v>1</v>
      </c>
      <c r="I617" s="31" t="s">
        <v>1075</v>
      </c>
      <c r="J617" s="31" t="s">
        <v>1075</v>
      </c>
      <c r="K617" s="31" t="s">
        <v>1075</v>
      </c>
      <c r="L617" s="31" t="s">
        <v>1075</v>
      </c>
    </row>
    <row r="618" spans="1:12" ht="12.75" customHeight="1">
      <c r="A618" s="31" t="s">
        <v>977</v>
      </c>
      <c r="B618" s="31" t="s">
        <v>994</v>
      </c>
      <c r="C618" s="31" t="s">
        <v>995</v>
      </c>
      <c r="D618" s="31" t="s">
        <v>1075</v>
      </c>
      <c r="E618" s="31" t="s">
        <v>1108</v>
      </c>
      <c r="F618" s="31" t="s">
        <v>1101</v>
      </c>
      <c r="G618" s="31" t="s">
        <v>1076</v>
      </c>
      <c r="H618" s="31">
        <v>1</v>
      </c>
      <c r="I618" s="31" t="s">
        <v>1075</v>
      </c>
      <c r="J618" s="31" t="s">
        <v>1075</v>
      </c>
      <c r="K618" s="31" t="s">
        <v>1075</v>
      </c>
      <c r="L618" s="31" t="s">
        <v>1075</v>
      </c>
    </row>
    <row r="619" spans="1:12" ht="12.75" customHeight="1">
      <c r="A619" s="31" t="s">
        <v>977</v>
      </c>
      <c r="B619" s="31" t="s">
        <v>996</v>
      </c>
      <c r="C619" s="31" t="s">
        <v>997</v>
      </c>
      <c r="D619" s="31" t="s">
        <v>1075</v>
      </c>
      <c r="E619" s="31" t="s">
        <v>1108</v>
      </c>
      <c r="F619" s="31" t="s">
        <v>1101</v>
      </c>
      <c r="G619" s="31" t="s">
        <v>1076</v>
      </c>
      <c r="H619" s="31">
        <v>1</v>
      </c>
      <c r="I619" s="31" t="s">
        <v>1075</v>
      </c>
      <c r="J619" s="31" t="s">
        <v>1075</v>
      </c>
      <c r="K619" s="31" t="s">
        <v>1075</v>
      </c>
      <c r="L619" s="31" t="s">
        <v>1075</v>
      </c>
    </row>
    <row r="620" spans="1:12" ht="12.75" customHeight="1">
      <c r="A620" s="31" t="s">
        <v>977</v>
      </c>
      <c r="B620" s="31" t="s">
        <v>998</v>
      </c>
      <c r="C620" s="31" t="s">
        <v>999</v>
      </c>
      <c r="D620" s="31" t="s">
        <v>1075</v>
      </c>
      <c r="E620" s="31" t="s">
        <v>1108</v>
      </c>
      <c r="F620" s="31" t="s">
        <v>1101</v>
      </c>
      <c r="G620" s="31" t="s">
        <v>1076</v>
      </c>
      <c r="H620" s="31">
        <v>1</v>
      </c>
      <c r="I620" s="31" t="s">
        <v>1075</v>
      </c>
      <c r="J620" s="31" t="s">
        <v>1075</v>
      </c>
      <c r="K620" s="31" t="s">
        <v>1075</v>
      </c>
      <c r="L620" s="31" t="s">
        <v>1075</v>
      </c>
    </row>
    <row r="621" spans="1:12" ht="12.75" customHeight="1">
      <c r="A621" s="34" t="s">
        <v>977</v>
      </c>
      <c r="B621" s="34" t="s">
        <v>1000</v>
      </c>
      <c r="C621" s="34" t="s">
        <v>1001</v>
      </c>
      <c r="D621" s="34" t="s">
        <v>1075</v>
      </c>
      <c r="E621" s="34" t="s">
        <v>1108</v>
      </c>
      <c r="F621" s="34" t="s">
        <v>1111</v>
      </c>
      <c r="G621" s="34" t="s">
        <v>1076</v>
      </c>
      <c r="H621" s="34">
        <v>1</v>
      </c>
      <c r="I621" s="34" t="s">
        <v>1075</v>
      </c>
      <c r="J621" s="34" t="s">
        <v>1075</v>
      </c>
      <c r="K621" s="34" t="s">
        <v>1075</v>
      </c>
      <c r="L621" s="34" t="s">
        <v>1075</v>
      </c>
    </row>
    <row r="622" spans="1:12" ht="12.75" customHeight="1">
      <c r="A622" s="31"/>
      <c r="B622" s="32">
        <f>COUNTA(B610:B621)</f>
        <v>12</v>
      </c>
      <c r="C622" s="31"/>
      <c r="D622" s="32">
        <f>COUNTIF(D610:D621,"Yes")</f>
        <v>12</v>
      </c>
      <c r="E622" s="32"/>
      <c r="F622" s="32"/>
      <c r="G622" s="31"/>
      <c r="H622" s="45"/>
      <c r="I622" s="31"/>
      <c r="J622" s="31"/>
      <c r="K622" s="31"/>
      <c r="L622" s="31"/>
    </row>
    <row r="623" ht="12.75" customHeight="1"/>
    <row r="624" spans="1:4" ht="12.75" customHeight="1">
      <c r="A624" s="72" t="s">
        <v>1088</v>
      </c>
      <c r="B624" s="72">
        <f>B19+B48+B69+B81+B84+B142+B145+B157+B177+B188+B196+B205+B208+B219+B237+B258+B262+B275+B298+B316+B357+B388+B416+B442+B451+B495+B507+B542+B552+B579+B586+B604+B608+B622</f>
        <v>553</v>
      </c>
      <c r="D624" s="72">
        <f>D19+D48+D69+D81+D84+D142+D145+D157+D177+D188+D196+D205+D208+D219+D237+D258+D262+D275+D298+D316+D357+D388+D416+D442+D451+D495+D507+D542+D552+D579+D586+D604+D608+D622</f>
        <v>553</v>
      </c>
    </row>
  </sheetData>
  <sheetProtection/>
  <mergeCells count="1">
    <mergeCell ref="I1:L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Florida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2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1024</v>
      </c>
      <c r="B1" s="24" t="s">
        <v>1025</v>
      </c>
      <c r="C1" s="24" t="s">
        <v>1026</v>
      </c>
      <c r="D1" s="24" t="s">
        <v>1027</v>
      </c>
      <c r="E1" s="24" t="s">
        <v>1028</v>
      </c>
      <c r="F1" s="24" t="s">
        <v>1029</v>
      </c>
      <c r="G1" s="24" t="s">
        <v>1030</v>
      </c>
      <c r="H1" s="24" t="s">
        <v>1049</v>
      </c>
      <c r="I1" s="24" t="s">
        <v>1048</v>
      </c>
    </row>
    <row r="2" spans="1:10" ht="12.75" customHeight="1">
      <c r="A2" s="31" t="s">
        <v>636</v>
      </c>
      <c r="B2" s="45" t="s">
        <v>1106</v>
      </c>
      <c r="C2" s="45" t="s">
        <v>1107</v>
      </c>
      <c r="D2" s="31">
        <v>365</v>
      </c>
      <c r="E2" s="31" t="s">
        <v>651</v>
      </c>
      <c r="F2" s="31">
        <v>0</v>
      </c>
      <c r="G2" s="31" t="s">
        <v>1087</v>
      </c>
      <c r="H2" s="31">
        <v>0</v>
      </c>
      <c r="I2" s="31" t="s">
        <v>1087</v>
      </c>
      <c r="J2" s="29"/>
    </row>
    <row r="3" spans="1:10" ht="12.75" customHeight="1">
      <c r="A3" s="31" t="s">
        <v>636</v>
      </c>
      <c r="B3" s="45" t="s">
        <v>1109</v>
      </c>
      <c r="C3" s="45" t="s">
        <v>1110</v>
      </c>
      <c r="D3" s="31">
        <v>365</v>
      </c>
      <c r="E3" s="31" t="s">
        <v>651</v>
      </c>
      <c r="F3" s="31">
        <v>1</v>
      </c>
      <c r="G3" s="31" t="s">
        <v>1087</v>
      </c>
      <c r="H3" s="31">
        <v>1</v>
      </c>
      <c r="I3" s="31" t="s">
        <v>1087</v>
      </c>
      <c r="J3" s="29"/>
    </row>
    <row r="4" spans="1:10" ht="12.75" customHeight="1">
      <c r="A4" s="31" t="s">
        <v>636</v>
      </c>
      <c r="B4" s="45" t="s">
        <v>1112</v>
      </c>
      <c r="C4" s="45" t="s">
        <v>1113</v>
      </c>
      <c r="D4" s="31">
        <v>365</v>
      </c>
      <c r="E4" s="31" t="s">
        <v>651</v>
      </c>
      <c r="F4" s="31">
        <v>1</v>
      </c>
      <c r="G4" s="31" t="s">
        <v>1087</v>
      </c>
      <c r="H4" s="31">
        <v>1</v>
      </c>
      <c r="I4" s="31" t="s">
        <v>1087</v>
      </c>
      <c r="J4" s="29"/>
    </row>
    <row r="5" spans="1:10" ht="12.75" customHeight="1">
      <c r="A5" s="31" t="s">
        <v>636</v>
      </c>
      <c r="B5" s="45" t="s">
        <v>1114</v>
      </c>
      <c r="C5" s="45" t="s">
        <v>1115</v>
      </c>
      <c r="D5" s="31">
        <v>365</v>
      </c>
      <c r="E5" s="31" t="s">
        <v>651</v>
      </c>
      <c r="F5" s="31">
        <v>1</v>
      </c>
      <c r="G5" s="31" t="s">
        <v>1087</v>
      </c>
      <c r="H5" s="31">
        <v>1</v>
      </c>
      <c r="I5" s="31" t="s">
        <v>1087</v>
      </c>
      <c r="J5" s="29"/>
    </row>
    <row r="6" spans="1:10" ht="12.75" customHeight="1">
      <c r="A6" s="31" t="s">
        <v>636</v>
      </c>
      <c r="B6" s="45" t="s">
        <v>1116</v>
      </c>
      <c r="C6" s="45" t="s">
        <v>1117</v>
      </c>
      <c r="D6" s="31">
        <v>365</v>
      </c>
      <c r="E6" s="31" t="s">
        <v>651</v>
      </c>
      <c r="F6" s="31">
        <v>1</v>
      </c>
      <c r="G6" s="31" t="s">
        <v>1087</v>
      </c>
      <c r="H6" s="31">
        <v>1</v>
      </c>
      <c r="I6" s="31" t="s">
        <v>1087</v>
      </c>
      <c r="J6" s="29"/>
    </row>
    <row r="7" spans="1:10" ht="12.75" customHeight="1">
      <c r="A7" s="31" t="s">
        <v>636</v>
      </c>
      <c r="B7" s="45" t="s">
        <v>1118</v>
      </c>
      <c r="C7" s="45" t="s">
        <v>1119</v>
      </c>
      <c r="D7" s="31">
        <v>365</v>
      </c>
      <c r="E7" s="31" t="s">
        <v>651</v>
      </c>
      <c r="F7" s="31">
        <v>1</v>
      </c>
      <c r="G7" s="31" t="s">
        <v>1087</v>
      </c>
      <c r="H7" s="31">
        <v>1</v>
      </c>
      <c r="I7" s="31" t="s">
        <v>1087</v>
      </c>
      <c r="J7" s="29"/>
    </row>
    <row r="8" spans="1:10" ht="12.75" customHeight="1">
      <c r="A8" s="31" t="s">
        <v>636</v>
      </c>
      <c r="B8" s="45" t="s">
        <v>1120</v>
      </c>
      <c r="C8" s="45" t="s">
        <v>1121</v>
      </c>
      <c r="D8" s="31">
        <v>365</v>
      </c>
      <c r="E8" s="31" t="s">
        <v>651</v>
      </c>
      <c r="F8" s="31">
        <v>1</v>
      </c>
      <c r="G8" s="31" t="s">
        <v>1087</v>
      </c>
      <c r="H8" s="31">
        <v>1</v>
      </c>
      <c r="I8" s="31" t="s">
        <v>1087</v>
      </c>
      <c r="J8" s="29"/>
    </row>
    <row r="9" spans="1:10" ht="12.75" customHeight="1">
      <c r="A9" s="31" t="s">
        <v>636</v>
      </c>
      <c r="B9" s="45" t="s">
        <v>1122</v>
      </c>
      <c r="C9" s="45" t="s">
        <v>1123</v>
      </c>
      <c r="D9" s="31">
        <v>365</v>
      </c>
      <c r="E9" s="31" t="s">
        <v>651</v>
      </c>
      <c r="F9" s="31">
        <v>1</v>
      </c>
      <c r="G9" s="31" t="s">
        <v>1087</v>
      </c>
      <c r="H9" s="31">
        <v>1</v>
      </c>
      <c r="I9" s="31" t="s">
        <v>1087</v>
      </c>
      <c r="J9" s="29"/>
    </row>
    <row r="10" spans="1:10" ht="12.75" customHeight="1">
      <c r="A10" s="31" t="s">
        <v>636</v>
      </c>
      <c r="B10" s="45" t="s">
        <v>1124</v>
      </c>
      <c r="C10" s="45" t="s">
        <v>1125</v>
      </c>
      <c r="D10" s="31">
        <v>365</v>
      </c>
      <c r="E10" s="31" t="s">
        <v>651</v>
      </c>
      <c r="F10" s="31">
        <v>1</v>
      </c>
      <c r="G10" s="31" t="s">
        <v>1087</v>
      </c>
      <c r="H10" s="31">
        <v>1</v>
      </c>
      <c r="I10" s="31" t="s">
        <v>1087</v>
      </c>
      <c r="J10" s="29"/>
    </row>
    <row r="11" spans="1:10" ht="12.75" customHeight="1">
      <c r="A11" s="31" t="s">
        <v>636</v>
      </c>
      <c r="B11" s="45" t="s">
        <v>1126</v>
      </c>
      <c r="C11" s="45" t="s">
        <v>1127</v>
      </c>
      <c r="D11" s="31">
        <v>365</v>
      </c>
      <c r="E11" s="31" t="s">
        <v>651</v>
      </c>
      <c r="F11" s="31">
        <v>1</v>
      </c>
      <c r="G11" s="31" t="s">
        <v>1087</v>
      </c>
      <c r="H11" s="31">
        <v>1</v>
      </c>
      <c r="I11" s="31" t="s">
        <v>1087</v>
      </c>
      <c r="J11" s="29"/>
    </row>
    <row r="12" spans="1:10" ht="12.75" customHeight="1">
      <c r="A12" s="31" t="s">
        <v>636</v>
      </c>
      <c r="B12" s="45" t="s">
        <v>1128</v>
      </c>
      <c r="C12" s="45" t="s">
        <v>1129</v>
      </c>
      <c r="D12" s="31">
        <v>365</v>
      </c>
      <c r="E12" s="31" t="s">
        <v>651</v>
      </c>
      <c r="F12" s="31">
        <v>1</v>
      </c>
      <c r="G12" s="31" t="s">
        <v>1087</v>
      </c>
      <c r="H12" s="31">
        <v>1</v>
      </c>
      <c r="I12" s="31" t="s">
        <v>1087</v>
      </c>
      <c r="J12" s="29"/>
    </row>
    <row r="13" spans="1:10" ht="12.75" customHeight="1">
      <c r="A13" s="31" t="s">
        <v>636</v>
      </c>
      <c r="B13" s="45" t="s">
        <v>1130</v>
      </c>
      <c r="C13" s="45" t="s">
        <v>1131</v>
      </c>
      <c r="D13" s="31">
        <v>365</v>
      </c>
      <c r="E13" s="31" t="s">
        <v>651</v>
      </c>
      <c r="F13" s="31">
        <v>0</v>
      </c>
      <c r="G13" s="31" t="s">
        <v>1087</v>
      </c>
      <c r="H13" s="31">
        <v>0</v>
      </c>
      <c r="I13" s="31" t="s">
        <v>1087</v>
      </c>
      <c r="J13" s="31"/>
    </row>
    <row r="14" spans="1:10" ht="12.75" customHeight="1">
      <c r="A14" s="31" t="s">
        <v>636</v>
      </c>
      <c r="B14" s="31" t="s">
        <v>1132</v>
      </c>
      <c r="C14" s="31" t="s">
        <v>1133</v>
      </c>
      <c r="D14" s="31">
        <v>365</v>
      </c>
      <c r="E14" s="31" t="s">
        <v>651</v>
      </c>
      <c r="F14" s="31">
        <v>1</v>
      </c>
      <c r="G14" s="31" t="s">
        <v>1087</v>
      </c>
      <c r="H14" s="31">
        <v>1</v>
      </c>
      <c r="I14" s="31" t="s">
        <v>1087</v>
      </c>
      <c r="J14" s="31"/>
    </row>
    <row r="15" spans="1:10" ht="12.75" customHeight="1">
      <c r="A15" s="31" t="s">
        <v>636</v>
      </c>
      <c r="B15" s="45" t="s">
        <v>1134</v>
      </c>
      <c r="C15" s="45" t="s">
        <v>1135</v>
      </c>
      <c r="D15" s="31">
        <v>365</v>
      </c>
      <c r="E15" s="31" t="s">
        <v>651</v>
      </c>
      <c r="F15" s="31">
        <v>1</v>
      </c>
      <c r="G15" s="31" t="s">
        <v>1087</v>
      </c>
      <c r="H15" s="31">
        <v>1</v>
      </c>
      <c r="I15" s="31" t="s">
        <v>1087</v>
      </c>
      <c r="J15" s="29"/>
    </row>
    <row r="16" spans="1:10" ht="12.75" customHeight="1">
      <c r="A16" s="31" t="s">
        <v>636</v>
      </c>
      <c r="B16" s="31" t="s">
        <v>1136</v>
      </c>
      <c r="C16" s="31" t="s">
        <v>1137</v>
      </c>
      <c r="D16" s="31">
        <v>365</v>
      </c>
      <c r="E16" s="31" t="s">
        <v>651</v>
      </c>
      <c r="F16" s="31">
        <v>0</v>
      </c>
      <c r="G16" s="31" t="s">
        <v>1087</v>
      </c>
      <c r="H16" s="31">
        <v>0</v>
      </c>
      <c r="I16" s="31" t="s">
        <v>1087</v>
      </c>
      <c r="J16" s="31"/>
    </row>
    <row r="17" spans="1:10" ht="12.75" customHeight="1">
      <c r="A17" s="34" t="s">
        <v>636</v>
      </c>
      <c r="B17" s="34" t="s">
        <v>1138</v>
      </c>
      <c r="C17" s="34" t="s">
        <v>1139</v>
      </c>
      <c r="D17" s="34">
        <v>365</v>
      </c>
      <c r="E17" s="34" t="s">
        <v>651</v>
      </c>
      <c r="F17" s="34">
        <v>1</v>
      </c>
      <c r="G17" s="34" t="s">
        <v>1087</v>
      </c>
      <c r="H17" s="34">
        <v>1</v>
      </c>
      <c r="I17" s="34" t="s">
        <v>1087</v>
      </c>
      <c r="J17" s="31"/>
    </row>
    <row r="18" spans="1:10" ht="12.75" customHeight="1">
      <c r="A18" s="31"/>
      <c r="B18" s="32">
        <f>COUNTA(B2:B17)</f>
        <v>16</v>
      </c>
      <c r="C18" s="32"/>
      <c r="D18" s="32"/>
      <c r="E18" s="32"/>
      <c r="F18" s="32">
        <f>COUNTIF(F2:F17,"&gt;0")</f>
        <v>13</v>
      </c>
      <c r="G18" s="31"/>
      <c r="H18" s="31"/>
      <c r="I18" s="31"/>
      <c r="J18" s="31"/>
    </row>
    <row r="19" spans="1:10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 customHeight="1">
      <c r="A20" s="31" t="s">
        <v>1140</v>
      </c>
      <c r="B20" s="31" t="s">
        <v>1141</v>
      </c>
      <c r="C20" s="31" t="s">
        <v>1142</v>
      </c>
      <c r="D20" s="31">
        <v>365</v>
      </c>
      <c r="E20" s="31" t="s">
        <v>651</v>
      </c>
      <c r="F20" s="31">
        <v>0</v>
      </c>
      <c r="G20" s="31" t="s">
        <v>1087</v>
      </c>
      <c r="H20" s="31">
        <v>0</v>
      </c>
      <c r="I20" s="31" t="s">
        <v>1087</v>
      </c>
      <c r="J20" s="29"/>
    </row>
    <row r="21" spans="1:10" ht="12.75" customHeight="1">
      <c r="A21" s="31" t="s">
        <v>1140</v>
      </c>
      <c r="B21" s="31" t="s">
        <v>1145</v>
      </c>
      <c r="C21" s="31" t="s">
        <v>1146</v>
      </c>
      <c r="D21" s="31">
        <v>365</v>
      </c>
      <c r="E21" s="31" t="s">
        <v>651</v>
      </c>
      <c r="F21" s="31">
        <v>0</v>
      </c>
      <c r="G21" s="31" t="s">
        <v>1087</v>
      </c>
      <c r="H21" s="31">
        <v>0</v>
      </c>
      <c r="I21" s="31" t="s">
        <v>1087</v>
      </c>
      <c r="J21" s="29"/>
    </row>
    <row r="22" spans="1:10" ht="12.75" customHeight="1">
      <c r="A22" s="31" t="s">
        <v>1140</v>
      </c>
      <c r="B22" s="31" t="s">
        <v>1147</v>
      </c>
      <c r="C22" s="31" t="s">
        <v>1148</v>
      </c>
      <c r="D22" s="31">
        <v>365</v>
      </c>
      <c r="E22" s="31" t="s">
        <v>651</v>
      </c>
      <c r="F22" s="31">
        <v>0</v>
      </c>
      <c r="G22" s="31" t="s">
        <v>1087</v>
      </c>
      <c r="H22" s="31">
        <v>0</v>
      </c>
      <c r="I22" s="31" t="s">
        <v>1087</v>
      </c>
      <c r="J22" s="29"/>
    </row>
    <row r="23" spans="1:10" ht="12.75" customHeight="1">
      <c r="A23" s="31" t="s">
        <v>1140</v>
      </c>
      <c r="B23" s="31" t="s">
        <v>1149</v>
      </c>
      <c r="C23" s="31" t="s">
        <v>1150</v>
      </c>
      <c r="D23" s="31">
        <v>365</v>
      </c>
      <c r="E23" s="31" t="s">
        <v>651</v>
      </c>
      <c r="F23" s="31">
        <v>0</v>
      </c>
      <c r="G23" s="31" t="s">
        <v>1087</v>
      </c>
      <c r="H23" s="31">
        <v>1</v>
      </c>
      <c r="I23" s="31" t="s">
        <v>1087</v>
      </c>
      <c r="J23" s="29"/>
    </row>
    <row r="24" spans="1:10" ht="12.75" customHeight="1">
      <c r="A24" s="31" t="s">
        <v>1140</v>
      </c>
      <c r="B24" s="31" t="s">
        <v>1151</v>
      </c>
      <c r="C24" s="31" t="s">
        <v>1152</v>
      </c>
      <c r="D24" s="31">
        <v>365</v>
      </c>
      <c r="E24" s="31" t="s">
        <v>651</v>
      </c>
      <c r="F24" s="31">
        <v>0</v>
      </c>
      <c r="G24" s="31" t="s">
        <v>1087</v>
      </c>
      <c r="H24" s="31">
        <v>0</v>
      </c>
      <c r="I24" s="31" t="s">
        <v>1087</v>
      </c>
      <c r="J24" s="29"/>
    </row>
    <row r="25" spans="1:10" ht="12.75" customHeight="1">
      <c r="A25" s="31" t="s">
        <v>1140</v>
      </c>
      <c r="B25" s="31" t="s">
        <v>1153</v>
      </c>
      <c r="C25" s="31" t="s">
        <v>1154</v>
      </c>
      <c r="D25" s="31">
        <v>365</v>
      </c>
      <c r="E25" s="31" t="s">
        <v>651</v>
      </c>
      <c r="F25" s="31">
        <v>0</v>
      </c>
      <c r="G25" s="31" t="s">
        <v>1087</v>
      </c>
      <c r="H25" s="31">
        <v>0</v>
      </c>
      <c r="I25" s="31" t="s">
        <v>1087</v>
      </c>
      <c r="J25" s="29"/>
    </row>
    <row r="26" spans="1:10" ht="12.75" customHeight="1">
      <c r="A26" s="31" t="s">
        <v>1140</v>
      </c>
      <c r="B26" s="31" t="s">
        <v>1155</v>
      </c>
      <c r="C26" s="31" t="s">
        <v>1156</v>
      </c>
      <c r="D26" s="31">
        <v>365</v>
      </c>
      <c r="E26" s="31" t="s">
        <v>651</v>
      </c>
      <c r="F26" s="31">
        <v>1</v>
      </c>
      <c r="G26" s="31" t="s">
        <v>1087</v>
      </c>
      <c r="H26" s="31">
        <v>1</v>
      </c>
      <c r="I26" s="31" t="s">
        <v>1087</v>
      </c>
      <c r="J26" s="29"/>
    </row>
    <row r="27" spans="1:10" ht="12.75" customHeight="1">
      <c r="A27" s="31" t="s">
        <v>1140</v>
      </c>
      <c r="B27" s="31" t="s">
        <v>1157</v>
      </c>
      <c r="C27" s="31" t="s">
        <v>1158</v>
      </c>
      <c r="D27" s="31">
        <v>365</v>
      </c>
      <c r="E27" s="31" t="s">
        <v>651</v>
      </c>
      <c r="F27" s="31">
        <v>1</v>
      </c>
      <c r="G27" s="31" t="s">
        <v>1087</v>
      </c>
      <c r="H27" s="31">
        <v>1</v>
      </c>
      <c r="I27" s="31" t="s">
        <v>1087</v>
      </c>
      <c r="J27" s="31"/>
    </row>
    <row r="28" spans="1:10" ht="12.75" customHeight="1">
      <c r="A28" s="31" t="s">
        <v>1140</v>
      </c>
      <c r="B28" s="31" t="s">
        <v>1159</v>
      </c>
      <c r="C28" s="31" t="s">
        <v>1160</v>
      </c>
      <c r="D28" s="31">
        <v>365</v>
      </c>
      <c r="E28" s="31" t="s">
        <v>651</v>
      </c>
      <c r="F28" s="31">
        <v>0</v>
      </c>
      <c r="G28" s="31" t="s">
        <v>1087</v>
      </c>
      <c r="H28" s="31">
        <v>0</v>
      </c>
      <c r="I28" s="31" t="s">
        <v>1087</v>
      </c>
      <c r="J28" s="31"/>
    </row>
    <row r="29" spans="1:10" ht="12.75" customHeight="1">
      <c r="A29" s="31" t="s">
        <v>1140</v>
      </c>
      <c r="B29" s="31" t="s">
        <v>1161</v>
      </c>
      <c r="C29" s="31" t="s">
        <v>1162</v>
      </c>
      <c r="D29" s="31">
        <v>365</v>
      </c>
      <c r="E29" s="31" t="s">
        <v>651</v>
      </c>
      <c r="F29" s="31">
        <v>0</v>
      </c>
      <c r="G29" s="31" t="s">
        <v>1087</v>
      </c>
      <c r="H29" s="31">
        <v>0</v>
      </c>
      <c r="I29" s="31" t="s">
        <v>1087</v>
      </c>
      <c r="J29" s="29"/>
    </row>
    <row r="30" spans="1:10" ht="12.75" customHeight="1">
      <c r="A30" s="31" t="s">
        <v>1140</v>
      </c>
      <c r="B30" s="31" t="s">
        <v>1163</v>
      </c>
      <c r="C30" s="31" t="s">
        <v>1164</v>
      </c>
      <c r="D30" s="31">
        <v>365</v>
      </c>
      <c r="E30" s="31" t="s">
        <v>651</v>
      </c>
      <c r="F30" s="31">
        <v>0</v>
      </c>
      <c r="G30" s="31" t="s">
        <v>1087</v>
      </c>
      <c r="H30" s="31">
        <v>0</v>
      </c>
      <c r="I30" s="31" t="s">
        <v>1087</v>
      </c>
      <c r="J30" s="29"/>
    </row>
    <row r="31" spans="1:10" ht="12.75" customHeight="1">
      <c r="A31" s="31" t="s">
        <v>1140</v>
      </c>
      <c r="B31" s="31" t="s">
        <v>1165</v>
      </c>
      <c r="C31" s="31" t="s">
        <v>1166</v>
      </c>
      <c r="D31" s="31">
        <v>365</v>
      </c>
      <c r="E31" s="31" t="s">
        <v>651</v>
      </c>
      <c r="F31" s="31">
        <v>1</v>
      </c>
      <c r="G31" s="31" t="s">
        <v>1087</v>
      </c>
      <c r="H31" s="31">
        <v>1</v>
      </c>
      <c r="I31" s="31" t="s">
        <v>1087</v>
      </c>
      <c r="J31" s="29"/>
    </row>
    <row r="32" spans="1:10" ht="12.75" customHeight="1">
      <c r="A32" s="31" t="s">
        <v>1140</v>
      </c>
      <c r="B32" s="31" t="s">
        <v>1167</v>
      </c>
      <c r="C32" s="31" t="s">
        <v>1168</v>
      </c>
      <c r="D32" s="31">
        <v>365</v>
      </c>
      <c r="E32" s="31" t="s">
        <v>651</v>
      </c>
      <c r="F32" s="31">
        <v>1</v>
      </c>
      <c r="G32" s="31" t="s">
        <v>1087</v>
      </c>
      <c r="H32" s="31">
        <v>1</v>
      </c>
      <c r="I32" s="31" t="s">
        <v>1087</v>
      </c>
      <c r="J32" s="29"/>
    </row>
    <row r="33" spans="1:10" ht="12.75" customHeight="1">
      <c r="A33" s="31" t="s">
        <v>1140</v>
      </c>
      <c r="B33" s="31" t="s">
        <v>1169</v>
      </c>
      <c r="C33" s="31" t="s">
        <v>1170</v>
      </c>
      <c r="D33" s="31">
        <v>365</v>
      </c>
      <c r="E33" s="31" t="s">
        <v>651</v>
      </c>
      <c r="F33" s="31">
        <v>0</v>
      </c>
      <c r="G33" s="31" t="s">
        <v>1087</v>
      </c>
      <c r="H33" s="31">
        <v>0</v>
      </c>
      <c r="I33" s="31" t="s">
        <v>1087</v>
      </c>
      <c r="J33" s="29"/>
    </row>
    <row r="34" spans="1:10" ht="12.75" customHeight="1">
      <c r="A34" s="31" t="s">
        <v>1140</v>
      </c>
      <c r="B34" s="31" t="s">
        <v>1171</v>
      </c>
      <c r="C34" s="31" t="s">
        <v>1172</v>
      </c>
      <c r="D34" s="31">
        <v>365</v>
      </c>
      <c r="E34" s="31" t="s">
        <v>651</v>
      </c>
      <c r="F34" s="31">
        <v>0</v>
      </c>
      <c r="G34" s="31" t="s">
        <v>1087</v>
      </c>
      <c r="H34" s="31">
        <v>0</v>
      </c>
      <c r="I34" s="31" t="s">
        <v>1087</v>
      </c>
      <c r="J34" s="29"/>
    </row>
    <row r="35" spans="1:10" ht="12.75" customHeight="1">
      <c r="A35" s="31" t="s">
        <v>1140</v>
      </c>
      <c r="B35" s="31" t="s">
        <v>1173</v>
      </c>
      <c r="C35" s="31" t="s">
        <v>1174</v>
      </c>
      <c r="D35" s="31">
        <v>365</v>
      </c>
      <c r="E35" s="31" t="s">
        <v>651</v>
      </c>
      <c r="F35" s="31">
        <v>0</v>
      </c>
      <c r="G35" s="31" t="s">
        <v>1087</v>
      </c>
      <c r="H35" s="31">
        <v>0</v>
      </c>
      <c r="I35" s="31" t="s">
        <v>1087</v>
      </c>
      <c r="J35" s="29"/>
    </row>
    <row r="36" spans="1:10" ht="12.75" customHeight="1">
      <c r="A36" s="31" t="s">
        <v>1140</v>
      </c>
      <c r="B36" s="31" t="s">
        <v>1175</v>
      </c>
      <c r="C36" s="31" t="s">
        <v>1176</v>
      </c>
      <c r="D36" s="31">
        <v>365</v>
      </c>
      <c r="E36" s="31" t="s">
        <v>651</v>
      </c>
      <c r="F36" s="31">
        <v>0</v>
      </c>
      <c r="G36" s="31" t="s">
        <v>1087</v>
      </c>
      <c r="H36" s="31">
        <v>0</v>
      </c>
      <c r="I36" s="31" t="s">
        <v>1087</v>
      </c>
      <c r="J36" s="29"/>
    </row>
    <row r="37" spans="1:10" ht="12.75" customHeight="1">
      <c r="A37" s="31" t="s">
        <v>1140</v>
      </c>
      <c r="B37" s="31" t="s">
        <v>1177</v>
      </c>
      <c r="C37" s="31" t="s">
        <v>1178</v>
      </c>
      <c r="D37" s="31">
        <v>365</v>
      </c>
      <c r="E37" s="31" t="s">
        <v>651</v>
      </c>
      <c r="F37" s="31">
        <v>0</v>
      </c>
      <c r="G37" s="31" t="s">
        <v>1087</v>
      </c>
      <c r="H37" s="31">
        <v>0</v>
      </c>
      <c r="I37" s="31" t="s">
        <v>1087</v>
      </c>
      <c r="J37" s="29"/>
    </row>
    <row r="38" spans="1:10" ht="12.75" customHeight="1">
      <c r="A38" s="31" t="s">
        <v>1140</v>
      </c>
      <c r="B38" s="31" t="s">
        <v>1179</v>
      </c>
      <c r="C38" s="31" t="s">
        <v>1180</v>
      </c>
      <c r="D38" s="31">
        <v>365</v>
      </c>
      <c r="E38" s="31" t="s">
        <v>651</v>
      </c>
      <c r="F38" s="31">
        <v>0</v>
      </c>
      <c r="G38" s="31" t="s">
        <v>1087</v>
      </c>
      <c r="H38" s="31">
        <v>0</v>
      </c>
      <c r="I38" s="31" t="s">
        <v>1087</v>
      </c>
      <c r="J38" s="29"/>
    </row>
    <row r="39" spans="1:10" ht="12.75" customHeight="1">
      <c r="A39" s="31" t="s">
        <v>1140</v>
      </c>
      <c r="B39" s="31" t="s">
        <v>1181</v>
      </c>
      <c r="C39" s="31" t="s">
        <v>1182</v>
      </c>
      <c r="D39" s="31">
        <v>365</v>
      </c>
      <c r="E39" s="31" t="s">
        <v>651</v>
      </c>
      <c r="F39" s="31">
        <v>1</v>
      </c>
      <c r="G39" s="31" t="s">
        <v>1087</v>
      </c>
      <c r="H39" s="31">
        <v>1</v>
      </c>
      <c r="I39" s="31" t="s">
        <v>1087</v>
      </c>
      <c r="J39" s="29"/>
    </row>
    <row r="40" spans="1:10" ht="12.75" customHeight="1">
      <c r="A40" s="31" t="s">
        <v>1140</v>
      </c>
      <c r="B40" s="31" t="s">
        <v>1183</v>
      </c>
      <c r="C40" s="31" t="s">
        <v>1184</v>
      </c>
      <c r="D40" s="31">
        <v>365</v>
      </c>
      <c r="E40" s="31" t="s">
        <v>651</v>
      </c>
      <c r="F40" s="31">
        <v>1</v>
      </c>
      <c r="G40" s="31" t="s">
        <v>1087</v>
      </c>
      <c r="H40" s="31">
        <v>1</v>
      </c>
      <c r="I40" s="31" t="s">
        <v>1087</v>
      </c>
      <c r="J40" s="29"/>
    </row>
    <row r="41" spans="1:10" ht="12.75" customHeight="1">
      <c r="A41" s="31" t="s">
        <v>1140</v>
      </c>
      <c r="B41" s="31" t="s">
        <v>1185</v>
      </c>
      <c r="C41" s="31" t="s">
        <v>1186</v>
      </c>
      <c r="D41" s="31">
        <v>365</v>
      </c>
      <c r="E41" s="31" t="s">
        <v>651</v>
      </c>
      <c r="F41" s="31">
        <v>1</v>
      </c>
      <c r="G41" s="31" t="s">
        <v>1087</v>
      </c>
      <c r="H41" s="31">
        <v>1</v>
      </c>
      <c r="I41" s="31" t="s">
        <v>1087</v>
      </c>
      <c r="J41" s="29"/>
    </row>
    <row r="42" spans="1:10" ht="12.75" customHeight="1">
      <c r="A42" s="31" t="s">
        <v>1140</v>
      </c>
      <c r="B42" s="31" t="s">
        <v>1187</v>
      </c>
      <c r="C42" s="31" t="s">
        <v>1188</v>
      </c>
      <c r="D42" s="31">
        <v>365</v>
      </c>
      <c r="E42" s="31" t="s">
        <v>651</v>
      </c>
      <c r="F42" s="31">
        <v>0</v>
      </c>
      <c r="G42" s="31" t="s">
        <v>1087</v>
      </c>
      <c r="H42" s="31">
        <v>0</v>
      </c>
      <c r="I42" s="31" t="s">
        <v>1087</v>
      </c>
      <c r="J42" s="29"/>
    </row>
    <row r="43" spans="1:10" ht="12.75" customHeight="1">
      <c r="A43" s="31" t="s">
        <v>1140</v>
      </c>
      <c r="B43" s="31" t="s">
        <v>1189</v>
      </c>
      <c r="C43" s="31" t="s">
        <v>1190</v>
      </c>
      <c r="D43" s="31">
        <v>365</v>
      </c>
      <c r="E43" s="31" t="s">
        <v>651</v>
      </c>
      <c r="F43" s="31">
        <v>0</v>
      </c>
      <c r="G43" s="31" t="s">
        <v>1087</v>
      </c>
      <c r="H43" s="31">
        <v>0</v>
      </c>
      <c r="I43" s="31" t="s">
        <v>1087</v>
      </c>
      <c r="J43" s="29"/>
    </row>
    <row r="44" spans="1:10" ht="12.75" customHeight="1">
      <c r="A44" s="31" t="s">
        <v>1140</v>
      </c>
      <c r="B44" s="31" t="s">
        <v>1191</v>
      </c>
      <c r="C44" s="31" t="s">
        <v>1192</v>
      </c>
      <c r="D44" s="31">
        <v>365</v>
      </c>
      <c r="E44" s="31" t="s">
        <v>651</v>
      </c>
      <c r="F44" s="31">
        <v>1</v>
      </c>
      <c r="G44" s="31" t="s">
        <v>1087</v>
      </c>
      <c r="H44" s="31">
        <v>1</v>
      </c>
      <c r="I44" s="31" t="s">
        <v>1087</v>
      </c>
      <c r="J44" s="29"/>
    </row>
    <row r="45" spans="1:10" ht="12.75" customHeight="1">
      <c r="A45" s="31" t="s">
        <v>1140</v>
      </c>
      <c r="B45" s="31" t="s">
        <v>1193</v>
      </c>
      <c r="C45" s="31" t="s">
        <v>1194</v>
      </c>
      <c r="D45" s="31">
        <v>365</v>
      </c>
      <c r="E45" s="31" t="s">
        <v>651</v>
      </c>
      <c r="F45" s="31">
        <v>0</v>
      </c>
      <c r="G45" s="31" t="s">
        <v>1087</v>
      </c>
      <c r="H45" s="31">
        <v>0</v>
      </c>
      <c r="I45" s="31" t="s">
        <v>1087</v>
      </c>
      <c r="J45" s="29"/>
    </row>
    <row r="46" spans="1:10" ht="12.75" customHeight="1">
      <c r="A46" s="34" t="s">
        <v>1140</v>
      </c>
      <c r="B46" s="34" t="s">
        <v>1195</v>
      </c>
      <c r="C46" s="34" t="s">
        <v>1196</v>
      </c>
      <c r="D46" s="34">
        <v>365</v>
      </c>
      <c r="E46" s="34" t="s">
        <v>651</v>
      </c>
      <c r="F46" s="34">
        <v>1</v>
      </c>
      <c r="G46" s="34" t="s">
        <v>1087</v>
      </c>
      <c r="H46" s="34">
        <v>1</v>
      </c>
      <c r="I46" s="34" t="s">
        <v>1087</v>
      </c>
      <c r="J46" s="29"/>
    </row>
    <row r="47" spans="1:10" ht="12.75" customHeight="1">
      <c r="A47" s="31"/>
      <c r="B47" s="32">
        <f>COUNTA(B20:B46)</f>
        <v>27</v>
      </c>
      <c r="C47" s="32"/>
      <c r="D47" s="32"/>
      <c r="E47" s="32"/>
      <c r="F47" s="32">
        <f>COUNTIF(F20:F46,"&gt;0")</f>
        <v>9</v>
      </c>
      <c r="G47" s="32"/>
      <c r="H47" s="31"/>
      <c r="I47" s="31"/>
      <c r="J47" s="31"/>
    </row>
    <row r="48" spans="1:10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2.75" customHeight="1">
      <c r="A49" s="31" t="s">
        <v>1197</v>
      </c>
      <c r="B49" s="31" t="s">
        <v>1198</v>
      </c>
      <c r="C49" s="31" t="s">
        <v>1199</v>
      </c>
      <c r="D49" s="31">
        <v>365</v>
      </c>
      <c r="E49" s="31" t="s">
        <v>651</v>
      </c>
      <c r="F49" s="31">
        <v>1</v>
      </c>
      <c r="G49" s="31" t="s">
        <v>1087</v>
      </c>
      <c r="H49" s="31">
        <v>1</v>
      </c>
      <c r="I49" s="31" t="s">
        <v>1087</v>
      </c>
      <c r="J49" s="29"/>
    </row>
    <row r="50" spans="1:10" ht="12.75" customHeight="1">
      <c r="A50" s="31" t="s">
        <v>1197</v>
      </c>
      <c r="B50" s="31" t="s">
        <v>1200</v>
      </c>
      <c r="C50" s="31" t="s">
        <v>1201</v>
      </c>
      <c r="D50" s="31">
        <v>365</v>
      </c>
      <c r="E50" s="31" t="s">
        <v>651</v>
      </c>
      <c r="F50" s="31">
        <v>1</v>
      </c>
      <c r="G50" s="31" t="s">
        <v>1087</v>
      </c>
      <c r="H50" s="31">
        <v>1</v>
      </c>
      <c r="I50" s="31" t="s">
        <v>1087</v>
      </c>
      <c r="J50" s="29"/>
    </row>
    <row r="51" spans="1:10" ht="12.75" customHeight="1">
      <c r="A51" s="31" t="s">
        <v>1197</v>
      </c>
      <c r="B51" s="31" t="s">
        <v>1202</v>
      </c>
      <c r="C51" s="31" t="s">
        <v>1203</v>
      </c>
      <c r="D51" s="31">
        <v>365</v>
      </c>
      <c r="E51" s="31" t="s">
        <v>651</v>
      </c>
      <c r="F51" s="31">
        <v>1</v>
      </c>
      <c r="G51" s="31" t="s">
        <v>1087</v>
      </c>
      <c r="H51" s="31">
        <v>1</v>
      </c>
      <c r="I51" s="31" t="s">
        <v>1087</v>
      </c>
      <c r="J51" s="29"/>
    </row>
    <row r="52" spans="1:10" ht="12.75" customHeight="1">
      <c r="A52" s="31" t="s">
        <v>1197</v>
      </c>
      <c r="B52" s="31" t="s">
        <v>1204</v>
      </c>
      <c r="C52" s="31" t="s">
        <v>1205</v>
      </c>
      <c r="D52" s="31">
        <v>365</v>
      </c>
      <c r="E52" s="31" t="s">
        <v>651</v>
      </c>
      <c r="F52" s="31">
        <v>1</v>
      </c>
      <c r="G52" s="31" t="s">
        <v>1087</v>
      </c>
      <c r="H52" s="31">
        <v>1</v>
      </c>
      <c r="I52" s="31" t="s">
        <v>1087</v>
      </c>
      <c r="J52" s="29"/>
    </row>
    <row r="53" spans="1:10" ht="12.75" customHeight="1">
      <c r="A53" s="31" t="s">
        <v>1197</v>
      </c>
      <c r="B53" s="31" t="s">
        <v>1206</v>
      </c>
      <c r="C53" s="31" t="s">
        <v>1207</v>
      </c>
      <c r="D53" s="31">
        <v>365</v>
      </c>
      <c r="E53" s="31" t="s">
        <v>651</v>
      </c>
      <c r="F53" s="31">
        <v>1</v>
      </c>
      <c r="G53" s="31" t="s">
        <v>1087</v>
      </c>
      <c r="H53" s="31">
        <v>1</v>
      </c>
      <c r="I53" s="31" t="s">
        <v>1087</v>
      </c>
      <c r="J53" s="29"/>
    </row>
    <row r="54" spans="1:10" ht="12.75" customHeight="1">
      <c r="A54" s="31" t="s">
        <v>1197</v>
      </c>
      <c r="B54" s="31" t="s">
        <v>1208</v>
      </c>
      <c r="C54" s="31" t="s">
        <v>1326</v>
      </c>
      <c r="D54" s="31">
        <v>365</v>
      </c>
      <c r="E54" s="31" t="s">
        <v>651</v>
      </c>
      <c r="F54" s="31">
        <v>1</v>
      </c>
      <c r="G54" s="31" t="s">
        <v>1087</v>
      </c>
      <c r="H54" s="31">
        <v>1</v>
      </c>
      <c r="I54" s="31" t="s">
        <v>1087</v>
      </c>
      <c r="J54" s="29"/>
    </row>
    <row r="55" spans="1:10" ht="12.75" customHeight="1">
      <c r="A55" s="31" t="s">
        <v>1197</v>
      </c>
      <c r="B55" s="31" t="s">
        <v>1209</v>
      </c>
      <c r="C55" s="31" t="s">
        <v>1210</v>
      </c>
      <c r="D55" s="31">
        <v>365</v>
      </c>
      <c r="E55" s="31" t="s">
        <v>651</v>
      </c>
      <c r="F55" s="31">
        <v>1</v>
      </c>
      <c r="G55" s="31" t="s">
        <v>1087</v>
      </c>
      <c r="H55" s="31">
        <v>1</v>
      </c>
      <c r="I55" s="31" t="s">
        <v>1087</v>
      </c>
      <c r="J55" s="29"/>
    </row>
    <row r="56" spans="1:10" ht="12.75" customHeight="1">
      <c r="A56" s="31" t="s">
        <v>1197</v>
      </c>
      <c r="B56" s="31" t="s">
        <v>1211</v>
      </c>
      <c r="C56" s="31" t="s">
        <v>1212</v>
      </c>
      <c r="D56" s="31">
        <v>365</v>
      </c>
      <c r="E56" s="31" t="s">
        <v>651</v>
      </c>
      <c r="F56" s="31">
        <v>0</v>
      </c>
      <c r="G56" s="31" t="s">
        <v>1087</v>
      </c>
      <c r="H56" s="31">
        <v>0</v>
      </c>
      <c r="I56" s="31" t="s">
        <v>1087</v>
      </c>
      <c r="J56" s="29"/>
    </row>
    <row r="57" spans="1:10" ht="12.75" customHeight="1">
      <c r="A57" s="31" t="s">
        <v>1197</v>
      </c>
      <c r="B57" s="31" t="s">
        <v>1213</v>
      </c>
      <c r="C57" s="31" t="s">
        <v>1214</v>
      </c>
      <c r="D57" s="31">
        <v>365</v>
      </c>
      <c r="E57" s="31" t="s">
        <v>651</v>
      </c>
      <c r="F57" s="31">
        <v>1</v>
      </c>
      <c r="G57" s="31" t="s">
        <v>1087</v>
      </c>
      <c r="H57" s="31">
        <v>1</v>
      </c>
      <c r="I57" s="31" t="s">
        <v>1087</v>
      </c>
      <c r="J57" s="29"/>
    </row>
    <row r="58" spans="1:10" ht="12.75" customHeight="1">
      <c r="A58" s="31" t="s">
        <v>1197</v>
      </c>
      <c r="B58" s="31" t="s">
        <v>1215</v>
      </c>
      <c r="C58" s="31" t="s">
        <v>1216</v>
      </c>
      <c r="D58" s="31">
        <v>365</v>
      </c>
      <c r="E58" s="31" t="s">
        <v>651</v>
      </c>
      <c r="F58" s="31">
        <v>1</v>
      </c>
      <c r="G58" s="31" t="s">
        <v>1087</v>
      </c>
      <c r="H58" s="31">
        <v>1</v>
      </c>
      <c r="I58" s="31" t="s">
        <v>1087</v>
      </c>
      <c r="J58" s="29"/>
    </row>
    <row r="59" spans="1:10" ht="12.75" customHeight="1">
      <c r="A59" s="31" t="s">
        <v>1197</v>
      </c>
      <c r="B59" s="31" t="s">
        <v>1217</v>
      </c>
      <c r="C59" s="31" t="s">
        <v>1218</v>
      </c>
      <c r="D59" s="31">
        <v>365</v>
      </c>
      <c r="E59" s="31" t="s">
        <v>651</v>
      </c>
      <c r="F59" s="31">
        <v>0</v>
      </c>
      <c r="G59" s="31" t="s">
        <v>1087</v>
      </c>
      <c r="H59" s="31">
        <v>0</v>
      </c>
      <c r="I59" s="31" t="s">
        <v>1087</v>
      </c>
      <c r="J59" s="29"/>
    </row>
    <row r="60" spans="1:10" ht="12.75" customHeight="1">
      <c r="A60" s="31" t="s">
        <v>1197</v>
      </c>
      <c r="B60" s="31" t="s">
        <v>1219</v>
      </c>
      <c r="C60" s="31" t="s">
        <v>1220</v>
      </c>
      <c r="D60" s="31">
        <v>365</v>
      </c>
      <c r="E60" s="31" t="s">
        <v>651</v>
      </c>
      <c r="F60" s="31">
        <v>1</v>
      </c>
      <c r="G60" s="31" t="s">
        <v>1087</v>
      </c>
      <c r="H60" s="31">
        <v>1</v>
      </c>
      <c r="I60" s="31" t="s">
        <v>1087</v>
      </c>
      <c r="J60" s="31"/>
    </row>
    <row r="61" spans="1:10" ht="12.75" customHeight="1">
      <c r="A61" s="31" t="s">
        <v>1197</v>
      </c>
      <c r="B61" s="31" t="s">
        <v>1221</v>
      </c>
      <c r="C61" s="31" t="s">
        <v>1222</v>
      </c>
      <c r="D61" s="31">
        <v>365</v>
      </c>
      <c r="E61" s="31" t="s">
        <v>651</v>
      </c>
      <c r="F61" s="31">
        <v>1</v>
      </c>
      <c r="G61" s="31" t="s">
        <v>1087</v>
      </c>
      <c r="H61" s="31">
        <v>1</v>
      </c>
      <c r="I61" s="31" t="s">
        <v>1087</v>
      </c>
      <c r="J61" s="42"/>
    </row>
    <row r="62" spans="1:10" ht="12.75" customHeight="1">
      <c r="A62" s="31" t="s">
        <v>1197</v>
      </c>
      <c r="B62" s="31" t="s">
        <v>1223</v>
      </c>
      <c r="C62" s="31" t="s">
        <v>1224</v>
      </c>
      <c r="D62" s="31">
        <v>365</v>
      </c>
      <c r="E62" s="31" t="s">
        <v>651</v>
      </c>
      <c r="F62" s="31">
        <v>1</v>
      </c>
      <c r="G62" s="31" t="s">
        <v>1087</v>
      </c>
      <c r="H62" s="31">
        <v>1</v>
      </c>
      <c r="I62" s="31" t="s">
        <v>1087</v>
      </c>
      <c r="J62" s="29"/>
    </row>
    <row r="63" spans="1:10" ht="12.75" customHeight="1">
      <c r="A63" s="31" t="s">
        <v>1197</v>
      </c>
      <c r="B63" s="31" t="s">
        <v>1225</v>
      </c>
      <c r="C63" s="31" t="s">
        <v>1226</v>
      </c>
      <c r="D63" s="31">
        <v>365</v>
      </c>
      <c r="E63" s="31" t="s">
        <v>651</v>
      </c>
      <c r="F63" s="31">
        <v>0</v>
      </c>
      <c r="G63" s="31" t="s">
        <v>1087</v>
      </c>
      <c r="H63" s="31">
        <v>0</v>
      </c>
      <c r="I63" s="31" t="s">
        <v>1087</v>
      </c>
      <c r="J63" s="29"/>
    </row>
    <row r="64" spans="1:10" ht="12.75" customHeight="1">
      <c r="A64" s="31" t="s">
        <v>1197</v>
      </c>
      <c r="B64" s="31" t="s">
        <v>1227</v>
      </c>
      <c r="C64" s="31" t="s">
        <v>1228</v>
      </c>
      <c r="D64" s="31">
        <v>365</v>
      </c>
      <c r="E64" s="31" t="s">
        <v>651</v>
      </c>
      <c r="F64" s="31">
        <v>1</v>
      </c>
      <c r="G64" s="31" t="s">
        <v>1087</v>
      </c>
      <c r="H64" s="31">
        <v>1</v>
      </c>
      <c r="I64" s="31" t="s">
        <v>1087</v>
      </c>
      <c r="J64" s="29"/>
    </row>
    <row r="65" spans="1:10" ht="12.75" customHeight="1">
      <c r="A65" s="31" t="s">
        <v>1197</v>
      </c>
      <c r="B65" s="31" t="s">
        <v>1229</v>
      </c>
      <c r="C65" s="31" t="s">
        <v>1327</v>
      </c>
      <c r="D65" s="31">
        <v>365</v>
      </c>
      <c r="E65" s="31" t="s">
        <v>651</v>
      </c>
      <c r="F65" s="31">
        <v>1</v>
      </c>
      <c r="G65" s="31" t="s">
        <v>1087</v>
      </c>
      <c r="H65" s="31">
        <v>1</v>
      </c>
      <c r="I65" s="31" t="s">
        <v>1087</v>
      </c>
      <c r="J65" s="29"/>
    </row>
    <row r="66" spans="1:10" ht="12.75" customHeight="1">
      <c r="A66" s="31" t="s">
        <v>1197</v>
      </c>
      <c r="B66" s="31" t="s">
        <v>1230</v>
      </c>
      <c r="C66" s="31" t="s">
        <v>1231</v>
      </c>
      <c r="D66" s="31">
        <v>365</v>
      </c>
      <c r="E66" s="31" t="s">
        <v>651</v>
      </c>
      <c r="F66" s="31">
        <v>1</v>
      </c>
      <c r="G66" s="31" t="s">
        <v>1087</v>
      </c>
      <c r="H66" s="31">
        <v>1</v>
      </c>
      <c r="I66" s="31" t="s">
        <v>1087</v>
      </c>
      <c r="J66" s="29"/>
    </row>
    <row r="67" spans="1:10" ht="12.75" customHeight="1">
      <c r="A67" s="34" t="s">
        <v>1197</v>
      </c>
      <c r="B67" s="34" t="s">
        <v>1232</v>
      </c>
      <c r="C67" s="34" t="s">
        <v>1233</v>
      </c>
      <c r="D67" s="34">
        <v>365</v>
      </c>
      <c r="E67" s="34" t="s">
        <v>651</v>
      </c>
      <c r="F67" s="34">
        <v>0</v>
      </c>
      <c r="G67" s="34" t="s">
        <v>1087</v>
      </c>
      <c r="H67" s="34">
        <v>0</v>
      </c>
      <c r="I67" s="34" t="s">
        <v>1087</v>
      </c>
      <c r="J67" s="29"/>
    </row>
    <row r="68" spans="1:10" ht="12.75" customHeight="1">
      <c r="A68" s="31"/>
      <c r="B68" s="32">
        <f>COUNTA(B49:B67)</f>
        <v>19</v>
      </c>
      <c r="C68" s="32"/>
      <c r="D68" s="32"/>
      <c r="E68" s="32"/>
      <c r="F68" s="32">
        <f>COUNTIF(F48:F67,"&gt;0")</f>
        <v>15</v>
      </c>
      <c r="G68" s="32"/>
      <c r="H68" s="31"/>
      <c r="I68" s="31"/>
      <c r="J68" s="31"/>
    </row>
    <row r="69" spans="1:10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2.75" customHeight="1">
      <c r="A70" s="31" t="s">
        <v>1234</v>
      </c>
      <c r="B70" s="31" t="s">
        <v>1235</v>
      </c>
      <c r="C70" s="31" t="s">
        <v>1236</v>
      </c>
      <c r="D70" s="31">
        <v>365</v>
      </c>
      <c r="E70" s="31" t="s">
        <v>651</v>
      </c>
      <c r="F70" s="31">
        <v>1</v>
      </c>
      <c r="G70" s="31" t="s">
        <v>1087</v>
      </c>
      <c r="H70" s="31">
        <v>1</v>
      </c>
      <c r="I70" s="31" t="s">
        <v>1087</v>
      </c>
      <c r="J70" s="29"/>
    </row>
    <row r="71" spans="1:10" ht="12.75" customHeight="1">
      <c r="A71" s="31" t="s">
        <v>1234</v>
      </c>
      <c r="B71" s="31" t="s">
        <v>1237</v>
      </c>
      <c r="C71" s="31" t="s">
        <v>1238</v>
      </c>
      <c r="D71" s="31">
        <v>365</v>
      </c>
      <c r="E71" s="31" t="s">
        <v>651</v>
      </c>
      <c r="F71" s="31">
        <v>0</v>
      </c>
      <c r="G71" s="31" t="s">
        <v>1087</v>
      </c>
      <c r="H71" s="31">
        <v>0</v>
      </c>
      <c r="I71" s="31" t="s">
        <v>1087</v>
      </c>
      <c r="J71" s="29"/>
    </row>
    <row r="72" spans="1:10" ht="12.75" customHeight="1">
      <c r="A72" s="31" t="s">
        <v>1234</v>
      </c>
      <c r="B72" s="31" t="s">
        <v>1328</v>
      </c>
      <c r="C72" s="31" t="s">
        <v>1329</v>
      </c>
      <c r="D72" s="31">
        <v>365</v>
      </c>
      <c r="E72" s="31" t="s">
        <v>651</v>
      </c>
      <c r="F72" s="31">
        <v>1</v>
      </c>
      <c r="G72" s="31" t="s">
        <v>1087</v>
      </c>
      <c r="H72" s="31">
        <v>1</v>
      </c>
      <c r="I72" s="31" t="s">
        <v>1087</v>
      </c>
      <c r="J72" s="29"/>
    </row>
    <row r="73" spans="1:10" ht="12.75" customHeight="1">
      <c r="A73" s="31" t="s">
        <v>1234</v>
      </c>
      <c r="B73" s="31" t="s">
        <v>1239</v>
      </c>
      <c r="C73" s="31" t="s">
        <v>1240</v>
      </c>
      <c r="D73" s="31">
        <v>365</v>
      </c>
      <c r="E73" s="31" t="s">
        <v>651</v>
      </c>
      <c r="F73" s="31">
        <v>1</v>
      </c>
      <c r="G73" s="31" t="s">
        <v>1087</v>
      </c>
      <c r="H73" s="31">
        <v>1</v>
      </c>
      <c r="I73" s="31" t="s">
        <v>1087</v>
      </c>
      <c r="J73" s="29"/>
    </row>
    <row r="74" spans="1:10" ht="12.75" customHeight="1">
      <c r="A74" s="31" t="s">
        <v>1234</v>
      </c>
      <c r="B74" s="31" t="s">
        <v>1242</v>
      </c>
      <c r="C74" s="31" t="s">
        <v>1243</v>
      </c>
      <c r="D74" s="31">
        <v>365</v>
      </c>
      <c r="E74" s="31" t="s">
        <v>651</v>
      </c>
      <c r="F74" s="31">
        <v>1</v>
      </c>
      <c r="G74" s="31" t="s">
        <v>1087</v>
      </c>
      <c r="H74" s="31">
        <v>1</v>
      </c>
      <c r="I74" s="31" t="s">
        <v>1087</v>
      </c>
      <c r="J74" s="31"/>
    </row>
    <row r="75" spans="1:10" ht="12.75" customHeight="1">
      <c r="A75" s="31" t="s">
        <v>1234</v>
      </c>
      <c r="B75" s="31" t="s">
        <v>1244</v>
      </c>
      <c r="C75" s="31" t="s">
        <v>1245</v>
      </c>
      <c r="D75" s="31">
        <v>365</v>
      </c>
      <c r="E75" s="31" t="s">
        <v>651</v>
      </c>
      <c r="F75" s="31">
        <v>1</v>
      </c>
      <c r="G75" s="31" t="s">
        <v>1087</v>
      </c>
      <c r="H75" s="31">
        <v>1</v>
      </c>
      <c r="I75" s="31" t="s">
        <v>1087</v>
      </c>
      <c r="J75" s="27"/>
    </row>
    <row r="76" spans="1:10" ht="12.75" customHeight="1">
      <c r="A76" s="31" t="s">
        <v>1234</v>
      </c>
      <c r="B76" s="31" t="s">
        <v>1246</v>
      </c>
      <c r="C76" s="31" t="s">
        <v>1247</v>
      </c>
      <c r="D76" s="31">
        <v>365</v>
      </c>
      <c r="E76" s="31" t="s">
        <v>651</v>
      </c>
      <c r="F76" s="31">
        <v>1</v>
      </c>
      <c r="G76" s="31" t="s">
        <v>1087</v>
      </c>
      <c r="H76" s="31">
        <v>1</v>
      </c>
      <c r="I76" s="31" t="s">
        <v>1087</v>
      </c>
      <c r="J76" s="29"/>
    </row>
    <row r="77" spans="1:10" ht="12.75" customHeight="1">
      <c r="A77" s="31" t="s">
        <v>1234</v>
      </c>
      <c r="B77" s="31" t="s">
        <v>1248</v>
      </c>
      <c r="C77" s="31" t="s">
        <v>1249</v>
      </c>
      <c r="D77" s="31">
        <v>365</v>
      </c>
      <c r="E77" s="31" t="s">
        <v>651</v>
      </c>
      <c r="F77" s="31">
        <v>0</v>
      </c>
      <c r="G77" s="31" t="s">
        <v>1087</v>
      </c>
      <c r="H77" s="31">
        <v>0</v>
      </c>
      <c r="I77" s="31" t="s">
        <v>1087</v>
      </c>
      <c r="J77" s="29"/>
    </row>
    <row r="78" spans="1:10" ht="12.75" customHeight="1">
      <c r="A78" s="31" t="s">
        <v>1234</v>
      </c>
      <c r="B78" s="31" t="s">
        <v>1250</v>
      </c>
      <c r="C78" s="31" t="s">
        <v>1251</v>
      </c>
      <c r="D78" s="31">
        <v>365</v>
      </c>
      <c r="E78" s="31" t="s">
        <v>651</v>
      </c>
      <c r="F78" s="31">
        <v>1</v>
      </c>
      <c r="G78" s="31" t="s">
        <v>1087</v>
      </c>
      <c r="H78" s="31">
        <v>1</v>
      </c>
      <c r="I78" s="31" t="s">
        <v>1087</v>
      </c>
      <c r="J78" s="29"/>
    </row>
    <row r="79" spans="1:10" ht="12.75" customHeight="1">
      <c r="A79" s="34" t="s">
        <v>1234</v>
      </c>
      <c r="B79" s="34" t="s">
        <v>1252</v>
      </c>
      <c r="C79" s="34" t="s">
        <v>1253</v>
      </c>
      <c r="D79" s="34">
        <v>365</v>
      </c>
      <c r="E79" s="34" t="s">
        <v>651</v>
      </c>
      <c r="F79" s="34">
        <v>1</v>
      </c>
      <c r="G79" s="34" t="s">
        <v>1087</v>
      </c>
      <c r="H79" s="34">
        <v>1</v>
      </c>
      <c r="I79" s="34" t="s">
        <v>1087</v>
      </c>
      <c r="J79" s="29"/>
    </row>
    <row r="80" spans="1:10" ht="12.75" customHeight="1">
      <c r="A80" s="31"/>
      <c r="B80" s="32">
        <f>COUNTA(B70:B79)</f>
        <v>10</v>
      </c>
      <c r="C80" s="32"/>
      <c r="D80" s="32"/>
      <c r="E80" s="32"/>
      <c r="F80" s="32">
        <f>COUNTIF(F70:F79,"&gt;0")</f>
        <v>8</v>
      </c>
      <c r="G80" s="32"/>
      <c r="H80" s="31"/>
      <c r="I80" s="31"/>
      <c r="J80" s="42"/>
    </row>
    <row r="81" spans="1:10" ht="12.75" customHeight="1">
      <c r="A81" s="31"/>
      <c r="B81" s="32"/>
      <c r="C81" s="31"/>
      <c r="D81" s="31"/>
      <c r="E81" s="31"/>
      <c r="F81" s="31"/>
      <c r="G81" s="31"/>
      <c r="H81" s="31"/>
      <c r="I81" s="31"/>
      <c r="J81" s="42"/>
    </row>
    <row r="82" spans="1:10" ht="12.75" customHeight="1">
      <c r="A82" s="34" t="s">
        <v>1254</v>
      </c>
      <c r="B82" s="34" t="s">
        <v>1255</v>
      </c>
      <c r="C82" s="34" t="s">
        <v>1256</v>
      </c>
      <c r="D82" s="34">
        <v>365</v>
      </c>
      <c r="E82" s="34" t="s">
        <v>651</v>
      </c>
      <c r="F82" s="34">
        <v>1</v>
      </c>
      <c r="G82" s="34" t="s">
        <v>1087</v>
      </c>
      <c r="H82" s="34">
        <v>1</v>
      </c>
      <c r="I82" s="34" t="s">
        <v>1087</v>
      </c>
      <c r="J82" s="29"/>
    </row>
    <row r="83" spans="1:10" ht="12.75" customHeight="1">
      <c r="A83" s="31"/>
      <c r="B83" s="32">
        <f>COUNTA(B82:B82)</f>
        <v>1</v>
      </c>
      <c r="C83" s="31"/>
      <c r="D83" s="31"/>
      <c r="E83" s="31"/>
      <c r="F83" s="32">
        <f>COUNTIF(F82:F82,"&gt;0")</f>
        <v>1</v>
      </c>
      <c r="G83" s="32"/>
      <c r="H83" s="31"/>
      <c r="I83" s="31"/>
      <c r="J83" s="31"/>
    </row>
    <row r="84" spans="1:10" ht="12.75" customHeight="1">
      <c r="A84" s="31"/>
      <c r="B84" s="32"/>
      <c r="C84" s="31"/>
      <c r="D84" s="31"/>
      <c r="E84" s="31"/>
      <c r="F84" s="31"/>
      <c r="G84" s="31"/>
      <c r="H84" s="31"/>
      <c r="I84" s="31"/>
      <c r="J84" s="42"/>
    </row>
    <row r="85" spans="1:10" ht="12.75">
      <c r="A85" s="31" t="s">
        <v>1257</v>
      </c>
      <c r="B85" s="31" t="s">
        <v>1258</v>
      </c>
      <c r="C85" s="31" t="s">
        <v>1259</v>
      </c>
      <c r="D85" s="31">
        <v>365</v>
      </c>
      <c r="E85" s="31" t="s">
        <v>651</v>
      </c>
      <c r="F85" s="31">
        <v>0</v>
      </c>
      <c r="G85" s="31" t="s">
        <v>1087</v>
      </c>
      <c r="H85" s="31">
        <v>0</v>
      </c>
      <c r="I85" s="31" t="s">
        <v>1087</v>
      </c>
      <c r="J85" s="29"/>
    </row>
    <row r="86" spans="1:10" ht="12.75">
      <c r="A86" s="31" t="s">
        <v>1257</v>
      </c>
      <c r="B86" s="31" t="s">
        <v>1260</v>
      </c>
      <c r="C86" s="31" t="s">
        <v>1261</v>
      </c>
      <c r="D86" s="31">
        <v>365</v>
      </c>
      <c r="E86" s="31" t="s">
        <v>651</v>
      </c>
      <c r="F86" s="31">
        <v>0</v>
      </c>
      <c r="G86" s="31" t="s">
        <v>1087</v>
      </c>
      <c r="H86" s="31">
        <v>0</v>
      </c>
      <c r="I86" s="31" t="s">
        <v>1087</v>
      </c>
      <c r="J86" s="29"/>
    </row>
    <row r="87" spans="1:10" ht="12.75">
      <c r="A87" s="31" t="s">
        <v>1257</v>
      </c>
      <c r="B87" s="31" t="s">
        <v>1262</v>
      </c>
      <c r="C87" s="31" t="s">
        <v>1263</v>
      </c>
      <c r="D87" s="31">
        <v>365</v>
      </c>
      <c r="E87" s="31" t="s">
        <v>651</v>
      </c>
      <c r="F87" s="31">
        <v>0</v>
      </c>
      <c r="G87" s="31" t="s">
        <v>1087</v>
      </c>
      <c r="H87" s="31">
        <v>0</v>
      </c>
      <c r="I87" s="31" t="s">
        <v>1087</v>
      </c>
      <c r="J87" s="29"/>
    </row>
    <row r="88" spans="1:10" ht="12.75">
      <c r="A88" s="31" t="s">
        <v>1257</v>
      </c>
      <c r="B88" s="31" t="s">
        <v>1264</v>
      </c>
      <c r="C88" s="31" t="s">
        <v>1265</v>
      </c>
      <c r="D88" s="31">
        <v>365</v>
      </c>
      <c r="E88" s="31" t="s">
        <v>651</v>
      </c>
      <c r="F88" s="31">
        <v>0</v>
      </c>
      <c r="G88" s="31" t="s">
        <v>1087</v>
      </c>
      <c r="H88" s="31">
        <v>0</v>
      </c>
      <c r="I88" s="31" t="s">
        <v>1087</v>
      </c>
      <c r="J88" s="29"/>
    </row>
    <row r="89" spans="1:10" ht="12.75">
      <c r="A89" s="31" t="s">
        <v>1257</v>
      </c>
      <c r="B89" s="31" t="s">
        <v>1266</v>
      </c>
      <c r="C89" s="31" t="s">
        <v>1267</v>
      </c>
      <c r="D89" s="31">
        <v>365</v>
      </c>
      <c r="E89" s="31" t="s">
        <v>651</v>
      </c>
      <c r="F89" s="31">
        <v>0</v>
      </c>
      <c r="G89" s="31" t="s">
        <v>1087</v>
      </c>
      <c r="H89" s="31">
        <v>0</v>
      </c>
      <c r="I89" s="31" t="s">
        <v>1087</v>
      </c>
      <c r="J89" s="29"/>
    </row>
    <row r="90" spans="1:10" ht="12.75">
      <c r="A90" s="31" t="s">
        <v>1257</v>
      </c>
      <c r="B90" s="31" t="s">
        <v>1268</v>
      </c>
      <c r="C90" s="31" t="s">
        <v>1269</v>
      </c>
      <c r="D90" s="31">
        <v>365</v>
      </c>
      <c r="E90" s="31" t="s">
        <v>651</v>
      </c>
      <c r="F90" s="31">
        <v>0</v>
      </c>
      <c r="G90" s="31" t="s">
        <v>1087</v>
      </c>
      <c r="H90" s="31">
        <v>0</v>
      </c>
      <c r="I90" s="31" t="s">
        <v>1087</v>
      </c>
      <c r="J90" s="29"/>
    </row>
    <row r="91" spans="1:10" ht="12.75">
      <c r="A91" s="31" t="s">
        <v>1257</v>
      </c>
      <c r="B91" s="31" t="s">
        <v>1270</v>
      </c>
      <c r="C91" s="31" t="s">
        <v>1271</v>
      </c>
      <c r="D91" s="31">
        <v>365</v>
      </c>
      <c r="E91" s="31" t="s">
        <v>651</v>
      </c>
      <c r="F91" s="31">
        <v>0</v>
      </c>
      <c r="G91" s="31" t="s">
        <v>1087</v>
      </c>
      <c r="H91" s="31">
        <v>0</v>
      </c>
      <c r="I91" s="31" t="s">
        <v>1087</v>
      </c>
      <c r="J91" s="29"/>
    </row>
    <row r="92" spans="1:10" ht="12.75">
      <c r="A92" s="31" t="s">
        <v>1257</v>
      </c>
      <c r="B92" s="31" t="s">
        <v>1272</v>
      </c>
      <c r="C92" s="31" t="s">
        <v>1273</v>
      </c>
      <c r="D92" s="31">
        <v>365</v>
      </c>
      <c r="E92" s="31" t="s">
        <v>651</v>
      </c>
      <c r="F92" s="31">
        <v>0</v>
      </c>
      <c r="G92" s="31" t="s">
        <v>1087</v>
      </c>
      <c r="H92" s="31">
        <v>0</v>
      </c>
      <c r="I92" s="31" t="s">
        <v>1087</v>
      </c>
      <c r="J92" s="29"/>
    </row>
    <row r="93" spans="1:10" ht="12.75">
      <c r="A93" s="31" t="s">
        <v>1257</v>
      </c>
      <c r="B93" s="31" t="s">
        <v>1274</v>
      </c>
      <c r="C93" s="31" t="s">
        <v>1275</v>
      </c>
      <c r="D93" s="31">
        <v>365</v>
      </c>
      <c r="E93" s="31" t="s">
        <v>651</v>
      </c>
      <c r="F93" s="31">
        <v>0</v>
      </c>
      <c r="G93" s="31" t="s">
        <v>1087</v>
      </c>
      <c r="H93" s="31">
        <v>0</v>
      </c>
      <c r="I93" s="31" t="s">
        <v>1087</v>
      </c>
      <c r="J93" s="29"/>
    </row>
    <row r="94" spans="1:10" ht="12.75">
      <c r="A94" s="31" t="s">
        <v>1257</v>
      </c>
      <c r="B94" s="31" t="s">
        <v>1276</v>
      </c>
      <c r="C94" s="31" t="s">
        <v>1277</v>
      </c>
      <c r="D94" s="31">
        <v>365</v>
      </c>
      <c r="E94" s="31" t="s">
        <v>651</v>
      </c>
      <c r="F94" s="31">
        <v>0</v>
      </c>
      <c r="G94" s="31" t="s">
        <v>1087</v>
      </c>
      <c r="H94" s="31">
        <v>0</v>
      </c>
      <c r="I94" s="31" t="s">
        <v>1087</v>
      </c>
      <c r="J94" s="29"/>
    </row>
    <row r="95" spans="1:10" ht="12.75">
      <c r="A95" s="31" t="s">
        <v>1257</v>
      </c>
      <c r="B95" s="31" t="s">
        <v>1278</v>
      </c>
      <c r="C95" s="31" t="s">
        <v>0</v>
      </c>
      <c r="D95" s="31">
        <v>365</v>
      </c>
      <c r="E95" s="31" t="s">
        <v>651</v>
      </c>
      <c r="F95" s="31">
        <v>0</v>
      </c>
      <c r="G95" s="31" t="s">
        <v>1087</v>
      </c>
      <c r="H95" s="31">
        <v>0</v>
      </c>
      <c r="I95" s="31" t="s">
        <v>1087</v>
      </c>
      <c r="J95" s="29"/>
    </row>
    <row r="96" spans="1:10" ht="12.75">
      <c r="A96" s="31" t="s">
        <v>1257</v>
      </c>
      <c r="B96" s="31" t="s">
        <v>1</v>
      </c>
      <c r="C96" s="31" t="s">
        <v>2</v>
      </c>
      <c r="D96" s="31">
        <v>365</v>
      </c>
      <c r="E96" s="31" t="s">
        <v>651</v>
      </c>
      <c r="F96" s="31">
        <v>0</v>
      </c>
      <c r="G96" s="31" t="s">
        <v>1087</v>
      </c>
      <c r="H96" s="31">
        <v>0</v>
      </c>
      <c r="I96" s="31" t="s">
        <v>1087</v>
      </c>
      <c r="J96" s="29"/>
    </row>
    <row r="97" spans="1:10" ht="12.75">
      <c r="A97" s="31" t="s">
        <v>1257</v>
      </c>
      <c r="B97" s="31" t="s">
        <v>3</v>
      </c>
      <c r="C97" s="31" t="s">
        <v>4</v>
      </c>
      <c r="D97" s="31">
        <v>365</v>
      </c>
      <c r="E97" s="31" t="s">
        <v>651</v>
      </c>
      <c r="F97" s="31">
        <v>0</v>
      </c>
      <c r="G97" s="31" t="s">
        <v>1087</v>
      </c>
      <c r="H97" s="31">
        <v>0</v>
      </c>
      <c r="I97" s="31" t="s">
        <v>1087</v>
      </c>
      <c r="J97" s="29"/>
    </row>
    <row r="98" spans="1:10" ht="12.75">
      <c r="A98" s="31" t="s">
        <v>1257</v>
      </c>
      <c r="B98" s="31" t="s">
        <v>5</v>
      </c>
      <c r="C98" s="31" t="s">
        <v>6</v>
      </c>
      <c r="D98" s="31">
        <v>365</v>
      </c>
      <c r="E98" s="31" t="s">
        <v>651</v>
      </c>
      <c r="F98" s="31">
        <v>0</v>
      </c>
      <c r="G98" s="31" t="s">
        <v>1087</v>
      </c>
      <c r="H98" s="31">
        <v>0</v>
      </c>
      <c r="I98" s="31" t="s">
        <v>1087</v>
      </c>
      <c r="J98" s="29"/>
    </row>
    <row r="99" spans="1:10" ht="12.75">
      <c r="A99" s="31" t="s">
        <v>1257</v>
      </c>
      <c r="B99" s="31" t="s">
        <v>7</v>
      </c>
      <c r="C99" s="31" t="s">
        <v>8</v>
      </c>
      <c r="D99" s="31">
        <v>365</v>
      </c>
      <c r="E99" s="31" t="s">
        <v>651</v>
      </c>
      <c r="F99" s="31">
        <v>0</v>
      </c>
      <c r="G99" s="31" t="s">
        <v>1087</v>
      </c>
      <c r="H99" s="31">
        <v>0</v>
      </c>
      <c r="I99" s="31" t="s">
        <v>1087</v>
      </c>
      <c r="J99" s="29"/>
    </row>
    <row r="100" spans="1:10" ht="12.75">
      <c r="A100" s="31" t="s">
        <v>1257</v>
      </c>
      <c r="B100" s="31" t="s">
        <v>9</v>
      </c>
      <c r="C100" s="31" t="s">
        <v>10</v>
      </c>
      <c r="D100" s="31">
        <v>365</v>
      </c>
      <c r="E100" s="31" t="s">
        <v>651</v>
      </c>
      <c r="F100" s="31">
        <v>0</v>
      </c>
      <c r="G100" s="31" t="s">
        <v>1087</v>
      </c>
      <c r="H100" s="31">
        <v>0</v>
      </c>
      <c r="I100" s="31" t="s">
        <v>1087</v>
      </c>
      <c r="J100" s="29"/>
    </row>
    <row r="101" spans="1:10" ht="12.75">
      <c r="A101" s="31" t="s">
        <v>1257</v>
      </c>
      <c r="B101" s="31" t="s">
        <v>11</v>
      </c>
      <c r="C101" s="31" t="s">
        <v>12</v>
      </c>
      <c r="D101" s="31">
        <v>365</v>
      </c>
      <c r="E101" s="31" t="s">
        <v>651</v>
      </c>
      <c r="F101" s="31">
        <v>0</v>
      </c>
      <c r="G101" s="31" t="s">
        <v>1087</v>
      </c>
      <c r="H101" s="31">
        <v>0</v>
      </c>
      <c r="I101" s="31" t="s">
        <v>1087</v>
      </c>
      <c r="J101" s="29"/>
    </row>
    <row r="102" spans="1:10" ht="12.75">
      <c r="A102" s="31" t="s">
        <v>1257</v>
      </c>
      <c r="B102" s="31" t="s">
        <v>13</v>
      </c>
      <c r="C102" s="31" t="s">
        <v>14</v>
      </c>
      <c r="D102" s="31">
        <v>365</v>
      </c>
      <c r="E102" s="31" t="s">
        <v>651</v>
      </c>
      <c r="F102" s="31">
        <v>0</v>
      </c>
      <c r="G102" s="31" t="s">
        <v>1087</v>
      </c>
      <c r="H102" s="31">
        <v>0</v>
      </c>
      <c r="I102" s="31" t="s">
        <v>1087</v>
      </c>
      <c r="J102" s="29"/>
    </row>
    <row r="103" spans="1:10" ht="12.75">
      <c r="A103" s="31" t="s">
        <v>1257</v>
      </c>
      <c r="B103" s="31" t="s">
        <v>15</v>
      </c>
      <c r="C103" s="31" t="s">
        <v>16</v>
      </c>
      <c r="D103" s="31">
        <v>365</v>
      </c>
      <c r="E103" s="31" t="s">
        <v>651</v>
      </c>
      <c r="F103" s="31">
        <v>0</v>
      </c>
      <c r="G103" s="31" t="s">
        <v>1087</v>
      </c>
      <c r="H103" s="31">
        <v>0</v>
      </c>
      <c r="I103" s="31" t="s">
        <v>1087</v>
      </c>
      <c r="J103" s="29"/>
    </row>
    <row r="104" spans="1:10" ht="12.75">
      <c r="A104" s="31" t="s">
        <v>1257</v>
      </c>
      <c r="B104" s="31" t="s">
        <v>17</v>
      </c>
      <c r="C104" s="31" t="s">
        <v>18</v>
      </c>
      <c r="D104" s="31">
        <v>365</v>
      </c>
      <c r="E104" s="31" t="s">
        <v>651</v>
      </c>
      <c r="F104" s="31">
        <v>0</v>
      </c>
      <c r="G104" s="31" t="s">
        <v>1087</v>
      </c>
      <c r="H104" s="31">
        <v>0</v>
      </c>
      <c r="I104" s="31" t="s">
        <v>1087</v>
      </c>
      <c r="J104" s="29"/>
    </row>
    <row r="105" spans="1:10" ht="12.75">
      <c r="A105" s="31" t="s">
        <v>1257</v>
      </c>
      <c r="B105" s="31" t="s">
        <v>19</v>
      </c>
      <c r="C105" s="31" t="s">
        <v>20</v>
      </c>
      <c r="D105" s="31">
        <v>365</v>
      </c>
      <c r="E105" s="31" t="s">
        <v>651</v>
      </c>
      <c r="F105" s="31">
        <v>0</v>
      </c>
      <c r="G105" s="31" t="s">
        <v>1087</v>
      </c>
      <c r="H105" s="31">
        <v>0</v>
      </c>
      <c r="I105" s="31" t="s">
        <v>1087</v>
      </c>
      <c r="J105" s="29"/>
    </row>
    <row r="106" spans="1:10" ht="12.75">
      <c r="A106" s="31" t="s">
        <v>1257</v>
      </c>
      <c r="B106" s="31" t="s">
        <v>21</v>
      </c>
      <c r="C106" s="31" t="s">
        <v>22</v>
      </c>
      <c r="D106" s="31">
        <v>365</v>
      </c>
      <c r="E106" s="31" t="s">
        <v>651</v>
      </c>
      <c r="F106" s="31">
        <v>0</v>
      </c>
      <c r="G106" s="31" t="s">
        <v>1087</v>
      </c>
      <c r="H106" s="31">
        <v>0</v>
      </c>
      <c r="I106" s="31" t="s">
        <v>1087</v>
      </c>
      <c r="J106" s="29"/>
    </row>
    <row r="107" spans="1:10" ht="12.75">
      <c r="A107" s="31" t="s">
        <v>1257</v>
      </c>
      <c r="B107" s="31" t="s">
        <v>23</v>
      </c>
      <c r="C107" s="31" t="s">
        <v>24</v>
      </c>
      <c r="D107" s="31">
        <v>365</v>
      </c>
      <c r="E107" s="31" t="s">
        <v>651</v>
      </c>
      <c r="F107" s="31">
        <v>0</v>
      </c>
      <c r="G107" s="31" t="s">
        <v>1087</v>
      </c>
      <c r="H107" s="31">
        <v>0</v>
      </c>
      <c r="I107" s="31" t="s">
        <v>1087</v>
      </c>
      <c r="J107" s="29"/>
    </row>
    <row r="108" spans="1:10" ht="12.75">
      <c r="A108" s="31" t="s">
        <v>1257</v>
      </c>
      <c r="B108" s="31" t="s">
        <v>25</v>
      </c>
      <c r="C108" s="31" t="s">
        <v>26</v>
      </c>
      <c r="D108" s="31">
        <v>365</v>
      </c>
      <c r="E108" s="31" t="s">
        <v>651</v>
      </c>
      <c r="F108" s="31">
        <v>1</v>
      </c>
      <c r="G108" s="31" t="s">
        <v>1087</v>
      </c>
      <c r="H108" s="31">
        <v>1</v>
      </c>
      <c r="I108" s="31" t="s">
        <v>1087</v>
      </c>
      <c r="J108" s="29"/>
    </row>
    <row r="109" spans="1:10" ht="12.75">
      <c r="A109" s="31" t="s">
        <v>1257</v>
      </c>
      <c r="B109" s="31" t="s">
        <v>27</v>
      </c>
      <c r="C109" s="31" t="s">
        <v>28</v>
      </c>
      <c r="D109" s="31">
        <v>365</v>
      </c>
      <c r="E109" s="31" t="s">
        <v>651</v>
      </c>
      <c r="F109" s="31">
        <v>0</v>
      </c>
      <c r="G109" s="31" t="s">
        <v>1087</v>
      </c>
      <c r="H109" s="31">
        <v>0</v>
      </c>
      <c r="I109" s="31" t="s">
        <v>1087</v>
      </c>
      <c r="J109" s="29"/>
    </row>
    <row r="110" spans="1:10" ht="12.75">
      <c r="A110" s="31" t="s">
        <v>1257</v>
      </c>
      <c r="B110" s="31" t="s">
        <v>29</v>
      </c>
      <c r="C110" s="31" t="s">
        <v>30</v>
      </c>
      <c r="D110" s="31">
        <v>365</v>
      </c>
      <c r="E110" s="31" t="s">
        <v>651</v>
      </c>
      <c r="F110" s="31">
        <v>0</v>
      </c>
      <c r="G110" s="31" t="s">
        <v>1087</v>
      </c>
      <c r="H110" s="31">
        <v>0</v>
      </c>
      <c r="I110" s="31" t="s">
        <v>1087</v>
      </c>
      <c r="J110" s="29"/>
    </row>
    <row r="111" spans="1:10" ht="12.75">
      <c r="A111" s="31" t="s">
        <v>1257</v>
      </c>
      <c r="B111" s="31" t="s">
        <v>31</v>
      </c>
      <c r="C111" s="31" t="s">
        <v>32</v>
      </c>
      <c r="D111" s="31">
        <v>365</v>
      </c>
      <c r="E111" s="31" t="s">
        <v>651</v>
      </c>
      <c r="F111" s="31">
        <v>1</v>
      </c>
      <c r="G111" s="31" t="s">
        <v>1087</v>
      </c>
      <c r="H111" s="31">
        <v>1</v>
      </c>
      <c r="I111" s="31" t="s">
        <v>1087</v>
      </c>
      <c r="J111" s="29"/>
    </row>
    <row r="112" spans="1:10" ht="12.75">
      <c r="A112" s="31" t="s">
        <v>1257</v>
      </c>
      <c r="B112" s="31" t="s">
        <v>33</v>
      </c>
      <c r="C112" s="31" t="s">
        <v>34</v>
      </c>
      <c r="D112" s="31">
        <v>365</v>
      </c>
      <c r="E112" s="31" t="s">
        <v>651</v>
      </c>
      <c r="F112" s="31">
        <v>1</v>
      </c>
      <c r="G112" s="31" t="s">
        <v>1087</v>
      </c>
      <c r="H112" s="31">
        <v>1</v>
      </c>
      <c r="I112" s="31" t="s">
        <v>1087</v>
      </c>
      <c r="J112" s="29"/>
    </row>
    <row r="113" spans="1:10" ht="12.75">
      <c r="A113" s="31" t="s">
        <v>1257</v>
      </c>
      <c r="B113" s="31" t="s">
        <v>35</v>
      </c>
      <c r="C113" s="31" t="s">
        <v>36</v>
      </c>
      <c r="D113" s="31">
        <v>365</v>
      </c>
      <c r="E113" s="31" t="s">
        <v>651</v>
      </c>
      <c r="F113" s="31">
        <v>0</v>
      </c>
      <c r="G113" s="31" t="s">
        <v>1087</v>
      </c>
      <c r="H113" s="31">
        <v>0</v>
      </c>
      <c r="I113" s="31" t="s">
        <v>1087</v>
      </c>
      <c r="J113" s="29"/>
    </row>
    <row r="114" spans="1:10" ht="12.75">
      <c r="A114" s="31" t="s">
        <v>1257</v>
      </c>
      <c r="B114" s="31" t="s">
        <v>37</v>
      </c>
      <c r="C114" s="31" t="s">
        <v>38</v>
      </c>
      <c r="D114" s="31">
        <v>365</v>
      </c>
      <c r="E114" s="31" t="s">
        <v>651</v>
      </c>
      <c r="F114" s="31">
        <v>0</v>
      </c>
      <c r="G114" s="31" t="s">
        <v>1087</v>
      </c>
      <c r="H114" s="31">
        <v>0</v>
      </c>
      <c r="I114" s="31" t="s">
        <v>1087</v>
      </c>
      <c r="J114" s="29"/>
    </row>
    <row r="115" spans="1:10" ht="12.75">
      <c r="A115" s="31" t="s">
        <v>1257</v>
      </c>
      <c r="B115" s="31" t="s">
        <v>39</v>
      </c>
      <c r="C115" s="31" t="s">
        <v>40</v>
      </c>
      <c r="D115" s="31">
        <v>365</v>
      </c>
      <c r="E115" s="31" t="s">
        <v>651</v>
      </c>
      <c r="F115" s="31">
        <v>0</v>
      </c>
      <c r="G115" s="31" t="s">
        <v>1087</v>
      </c>
      <c r="H115" s="31">
        <v>0</v>
      </c>
      <c r="I115" s="31" t="s">
        <v>1087</v>
      </c>
      <c r="J115" s="29"/>
    </row>
    <row r="116" spans="1:10" ht="12.75">
      <c r="A116" s="31" t="s">
        <v>1257</v>
      </c>
      <c r="B116" s="31" t="s">
        <v>41</v>
      </c>
      <c r="C116" s="31" t="s">
        <v>42</v>
      </c>
      <c r="D116" s="31">
        <v>365</v>
      </c>
      <c r="E116" s="31" t="s">
        <v>651</v>
      </c>
      <c r="F116" s="31">
        <v>1</v>
      </c>
      <c r="G116" s="31" t="s">
        <v>1087</v>
      </c>
      <c r="H116" s="31">
        <v>1</v>
      </c>
      <c r="I116" s="31" t="s">
        <v>1087</v>
      </c>
      <c r="J116" s="29"/>
    </row>
    <row r="117" spans="1:10" ht="12.75">
      <c r="A117" s="31" t="s">
        <v>1257</v>
      </c>
      <c r="B117" s="31" t="s">
        <v>43</v>
      </c>
      <c r="C117" s="31" t="s">
        <v>44</v>
      </c>
      <c r="D117" s="31">
        <v>365</v>
      </c>
      <c r="E117" s="31" t="s">
        <v>651</v>
      </c>
      <c r="F117" s="31">
        <v>1</v>
      </c>
      <c r="G117" s="31" t="s">
        <v>1087</v>
      </c>
      <c r="H117" s="31">
        <v>1</v>
      </c>
      <c r="I117" s="31" t="s">
        <v>1087</v>
      </c>
      <c r="J117" s="29"/>
    </row>
    <row r="118" spans="1:10" ht="12.75">
      <c r="A118" s="31" t="s">
        <v>1257</v>
      </c>
      <c r="B118" s="31" t="s">
        <v>45</v>
      </c>
      <c r="C118" s="31" t="s">
        <v>46</v>
      </c>
      <c r="D118" s="31">
        <v>365</v>
      </c>
      <c r="E118" s="31" t="s">
        <v>651</v>
      </c>
      <c r="F118" s="31">
        <v>0</v>
      </c>
      <c r="G118" s="31" t="s">
        <v>1087</v>
      </c>
      <c r="H118" s="31">
        <v>0</v>
      </c>
      <c r="I118" s="31" t="s">
        <v>1087</v>
      </c>
      <c r="J118" s="29"/>
    </row>
    <row r="119" spans="1:10" ht="12.75">
      <c r="A119" s="31" t="s">
        <v>1257</v>
      </c>
      <c r="B119" s="31" t="s">
        <v>47</v>
      </c>
      <c r="C119" s="31" t="s">
        <v>48</v>
      </c>
      <c r="D119" s="31">
        <v>365</v>
      </c>
      <c r="E119" s="31" t="s">
        <v>651</v>
      </c>
      <c r="F119" s="31">
        <v>1</v>
      </c>
      <c r="G119" s="31" t="s">
        <v>1087</v>
      </c>
      <c r="H119" s="31">
        <v>1</v>
      </c>
      <c r="I119" s="31" t="s">
        <v>1087</v>
      </c>
      <c r="J119" s="29"/>
    </row>
    <row r="120" spans="1:10" ht="12.75">
      <c r="A120" s="31" t="s">
        <v>1257</v>
      </c>
      <c r="B120" s="31" t="s">
        <v>49</v>
      </c>
      <c r="C120" s="31" t="s">
        <v>50</v>
      </c>
      <c r="D120" s="31">
        <v>365</v>
      </c>
      <c r="E120" s="31" t="s">
        <v>651</v>
      </c>
      <c r="F120" s="31">
        <v>1</v>
      </c>
      <c r="G120" s="31" t="s">
        <v>1087</v>
      </c>
      <c r="H120" s="31">
        <v>1</v>
      </c>
      <c r="I120" s="31" t="s">
        <v>1087</v>
      </c>
      <c r="J120" s="29"/>
    </row>
    <row r="121" spans="1:10" ht="12.75">
      <c r="A121" s="31" t="s">
        <v>1257</v>
      </c>
      <c r="B121" s="31" t="s">
        <v>51</v>
      </c>
      <c r="C121" s="31" t="s">
        <v>52</v>
      </c>
      <c r="D121" s="31">
        <v>365</v>
      </c>
      <c r="E121" s="31" t="s">
        <v>651</v>
      </c>
      <c r="F121" s="31">
        <v>0</v>
      </c>
      <c r="G121" s="31" t="s">
        <v>1087</v>
      </c>
      <c r="H121" s="31">
        <v>0</v>
      </c>
      <c r="I121" s="31" t="s">
        <v>1087</v>
      </c>
      <c r="J121" s="29"/>
    </row>
    <row r="122" spans="1:10" ht="12.75">
      <c r="A122" s="31" t="s">
        <v>1257</v>
      </c>
      <c r="B122" s="31" t="s">
        <v>53</v>
      </c>
      <c r="C122" s="31" t="s">
        <v>54</v>
      </c>
      <c r="D122" s="31">
        <v>365</v>
      </c>
      <c r="E122" s="31" t="s">
        <v>651</v>
      </c>
      <c r="F122" s="31">
        <v>0</v>
      </c>
      <c r="G122" s="31" t="s">
        <v>1087</v>
      </c>
      <c r="H122" s="31">
        <v>0</v>
      </c>
      <c r="I122" s="31" t="s">
        <v>1087</v>
      </c>
      <c r="J122" s="29"/>
    </row>
    <row r="123" spans="1:10" ht="12.75">
      <c r="A123" s="31" t="s">
        <v>1257</v>
      </c>
      <c r="B123" s="31" t="s">
        <v>55</v>
      </c>
      <c r="C123" s="31" t="s">
        <v>56</v>
      </c>
      <c r="D123" s="31">
        <v>365</v>
      </c>
      <c r="E123" s="31" t="s">
        <v>651</v>
      </c>
      <c r="F123" s="31">
        <v>1</v>
      </c>
      <c r="G123" s="31" t="s">
        <v>1087</v>
      </c>
      <c r="H123" s="31">
        <v>1</v>
      </c>
      <c r="I123" s="31" t="s">
        <v>1087</v>
      </c>
      <c r="J123" s="29"/>
    </row>
    <row r="124" spans="1:10" ht="12.75">
      <c r="A124" s="31" t="s">
        <v>1257</v>
      </c>
      <c r="B124" s="31" t="s">
        <v>57</v>
      </c>
      <c r="C124" s="31" t="s">
        <v>58</v>
      </c>
      <c r="D124" s="31">
        <v>365</v>
      </c>
      <c r="E124" s="31" t="s">
        <v>651</v>
      </c>
      <c r="F124" s="31">
        <v>0</v>
      </c>
      <c r="G124" s="31" t="s">
        <v>1087</v>
      </c>
      <c r="H124" s="31">
        <v>0</v>
      </c>
      <c r="I124" s="31" t="s">
        <v>1087</v>
      </c>
      <c r="J124" s="29"/>
    </row>
    <row r="125" spans="1:10" ht="12.75">
      <c r="A125" s="31" t="s">
        <v>1257</v>
      </c>
      <c r="B125" s="31" t="s">
        <v>59</v>
      </c>
      <c r="C125" s="31" t="s">
        <v>60</v>
      </c>
      <c r="D125" s="31">
        <v>365</v>
      </c>
      <c r="E125" s="31" t="s">
        <v>651</v>
      </c>
      <c r="F125" s="31">
        <v>0</v>
      </c>
      <c r="G125" s="31" t="s">
        <v>1087</v>
      </c>
      <c r="H125" s="31">
        <v>0</v>
      </c>
      <c r="I125" s="31" t="s">
        <v>1087</v>
      </c>
      <c r="J125" s="29"/>
    </row>
    <row r="126" spans="1:10" ht="12.75">
      <c r="A126" s="31" t="s">
        <v>1257</v>
      </c>
      <c r="B126" s="31" t="s">
        <v>61</v>
      </c>
      <c r="C126" s="31" t="s">
        <v>62</v>
      </c>
      <c r="D126" s="31">
        <v>365</v>
      </c>
      <c r="E126" s="31" t="s">
        <v>651</v>
      </c>
      <c r="F126" s="31">
        <v>1</v>
      </c>
      <c r="G126" s="31" t="s">
        <v>1087</v>
      </c>
      <c r="H126" s="31">
        <v>1</v>
      </c>
      <c r="I126" s="31" t="s">
        <v>1087</v>
      </c>
      <c r="J126" s="29"/>
    </row>
    <row r="127" spans="1:10" ht="12.75">
      <c r="A127" s="31" t="s">
        <v>1257</v>
      </c>
      <c r="B127" s="31" t="s">
        <v>63</v>
      </c>
      <c r="C127" s="31" t="s">
        <v>64</v>
      </c>
      <c r="D127" s="31">
        <v>365</v>
      </c>
      <c r="E127" s="31" t="s">
        <v>651</v>
      </c>
      <c r="F127" s="31">
        <v>0</v>
      </c>
      <c r="G127" s="31" t="s">
        <v>1087</v>
      </c>
      <c r="H127" s="31">
        <v>0</v>
      </c>
      <c r="I127" s="31" t="s">
        <v>1087</v>
      </c>
      <c r="J127" s="29"/>
    </row>
    <row r="128" spans="1:10" ht="12.75">
      <c r="A128" s="31" t="s">
        <v>1257</v>
      </c>
      <c r="B128" s="31" t="s">
        <v>65</v>
      </c>
      <c r="C128" s="31" t="s">
        <v>66</v>
      </c>
      <c r="D128" s="31">
        <v>365</v>
      </c>
      <c r="E128" s="31" t="s">
        <v>651</v>
      </c>
      <c r="F128" s="31">
        <v>0</v>
      </c>
      <c r="G128" s="31" t="s">
        <v>1087</v>
      </c>
      <c r="H128" s="31">
        <v>0</v>
      </c>
      <c r="I128" s="31" t="s">
        <v>1087</v>
      </c>
      <c r="J128" s="29"/>
    </row>
    <row r="129" spans="1:10" ht="12.75">
      <c r="A129" s="31" t="s">
        <v>1257</v>
      </c>
      <c r="B129" s="31" t="s">
        <v>67</v>
      </c>
      <c r="C129" s="31" t="s">
        <v>68</v>
      </c>
      <c r="D129" s="31">
        <v>365</v>
      </c>
      <c r="E129" s="31" t="s">
        <v>651</v>
      </c>
      <c r="F129" s="31">
        <v>1</v>
      </c>
      <c r="G129" s="31" t="s">
        <v>1087</v>
      </c>
      <c r="H129" s="31">
        <v>1</v>
      </c>
      <c r="I129" s="31" t="s">
        <v>1087</v>
      </c>
      <c r="J129" s="29"/>
    </row>
    <row r="130" spans="1:10" ht="12.75">
      <c r="A130" s="31" t="s">
        <v>1257</v>
      </c>
      <c r="B130" s="31" t="s">
        <v>69</v>
      </c>
      <c r="C130" s="31" t="s">
        <v>70</v>
      </c>
      <c r="D130" s="31">
        <v>365</v>
      </c>
      <c r="E130" s="31" t="s">
        <v>651</v>
      </c>
      <c r="F130" s="31">
        <v>0</v>
      </c>
      <c r="G130" s="31" t="s">
        <v>1087</v>
      </c>
      <c r="H130" s="31">
        <v>0</v>
      </c>
      <c r="I130" s="31" t="s">
        <v>1087</v>
      </c>
      <c r="J130" s="29"/>
    </row>
    <row r="131" spans="1:10" ht="12.75">
      <c r="A131" s="31" t="s">
        <v>1257</v>
      </c>
      <c r="B131" s="31" t="s">
        <v>71</v>
      </c>
      <c r="C131" s="31" t="s">
        <v>72</v>
      </c>
      <c r="D131" s="31">
        <v>365</v>
      </c>
      <c r="E131" s="31" t="s">
        <v>651</v>
      </c>
      <c r="F131" s="31">
        <v>1</v>
      </c>
      <c r="G131" s="31" t="s">
        <v>1087</v>
      </c>
      <c r="H131" s="31">
        <v>1</v>
      </c>
      <c r="I131" s="31" t="s">
        <v>1087</v>
      </c>
      <c r="J131" s="29"/>
    </row>
    <row r="132" spans="1:10" ht="12.75">
      <c r="A132" s="31" t="s">
        <v>1257</v>
      </c>
      <c r="B132" s="31" t="s">
        <v>73</v>
      </c>
      <c r="C132" s="31" t="s">
        <v>74</v>
      </c>
      <c r="D132" s="31">
        <v>365</v>
      </c>
      <c r="E132" s="31" t="s">
        <v>651</v>
      </c>
      <c r="F132" s="31">
        <v>0</v>
      </c>
      <c r="G132" s="31" t="s">
        <v>1087</v>
      </c>
      <c r="H132" s="31">
        <v>0</v>
      </c>
      <c r="I132" s="31" t="s">
        <v>1087</v>
      </c>
      <c r="J132" s="29"/>
    </row>
    <row r="133" spans="1:10" ht="12.75">
      <c r="A133" s="31" t="s">
        <v>1257</v>
      </c>
      <c r="B133" s="31" t="s">
        <v>75</v>
      </c>
      <c r="C133" s="31" t="s">
        <v>76</v>
      </c>
      <c r="D133" s="31">
        <v>365</v>
      </c>
      <c r="E133" s="31" t="s">
        <v>651</v>
      </c>
      <c r="F133" s="31">
        <v>1</v>
      </c>
      <c r="G133" s="31" t="s">
        <v>1087</v>
      </c>
      <c r="H133" s="31">
        <v>1</v>
      </c>
      <c r="I133" s="31" t="s">
        <v>1087</v>
      </c>
      <c r="J133" s="29"/>
    </row>
    <row r="134" spans="1:10" ht="12.75">
      <c r="A134" s="31" t="s">
        <v>1257</v>
      </c>
      <c r="B134" s="31" t="s">
        <v>77</v>
      </c>
      <c r="C134" s="31" t="s">
        <v>78</v>
      </c>
      <c r="D134" s="31">
        <v>365</v>
      </c>
      <c r="E134" s="31" t="s">
        <v>651</v>
      </c>
      <c r="F134" s="31">
        <v>0</v>
      </c>
      <c r="G134" s="31" t="s">
        <v>1087</v>
      </c>
      <c r="H134" s="31">
        <v>0</v>
      </c>
      <c r="I134" s="31" t="s">
        <v>1087</v>
      </c>
      <c r="J134" s="29"/>
    </row>
    <row r="135" spans="1:10" ht="12.75">
      <c r="A135" s="31" t="s">
        <v>1257</v>
      </c>
      <c r="B135" s="31" t="s">
        <v>79</v>
      </c>
      <c r="C135" s="31" t="s">
        <v>80</v>
      </c>
      <c r="D135" s="31">
        <v>365</v>
      </c>
      <c r="E135" s="31" t="s">
        <v>651</v>
      </c>
      <c r="F135" s="31">
        <v>1</v>
      </c>
      <c r="G135" s="31" t="s">
        <v>1087</v>
      </c>
      <c r="H135" s="31">
        <v>1</v>
      </c>
      <c r="I135" s="31" t="s">
        <v>1087</v>
      </c>
      <c r="J135" s="29"/>
    </row>
    <row r="136" spans="1:10" ht="12.75">
      <c r="A136" s="31" t="s">
        <v>1257</v>
      </c>
      <c r="B136" s="31" t="s">
        <v>81</v>
      </c>
      <c r="C136" s="31" t="s">
        <v>82</v>
      </c>
      <c r="D136" s="31">
        <v>365</v>
      </c>
      <c r="E136" s="31" t="s">
        <v>651</v>
      </c>
      <c r="F136" s="31">
        <v>1</v>
      </c>
      <c r="G136" s="31" t="s">
        <v>1087</v>
      </c>
      <c r="H136" s="31">
        <v>1</v>
      </c>
      <c r="I136" s="31" t="s">
        <v>1087</v>
      </c>
      <c r="J136" s="31"/>
    </row>
    <row r="137" spans="1:10" ht="12.75">
      <c r="A137" s="31" t="s">
        <v>1257</v>
      </c>
      <c r="B137" s="31" t="s">
        <v>83</v>
      </c>
      <c r="C137" s="31" t="s">
        <v>84</v>
      </c>
      <c r="D137" s="31">
        <v>365</v>
      </c>
      <c r="E137" s="31" t="s">
        <v>651</v>
      </c>
      <c r="F137" s="31">
        <v>0</v>
      </c>
      <c r="G137" s="31" t="s">
        <v>1087</v>
      </c>
      <c r="H137" s="31">
        <v>0</v>
      </c>
      <c r="I137" s="31" t="s">
        <v>1087</v>
      </c>
      <c r="J137" s="27"/>
    </row>
    <row r="138" spans="1:10" ht="12.75">
      <c r="A138" s="31" t="s">
        <v>1257</v>
      </c>
      <c r="B138" s="31" t="s">
        <v>85</v>
      </c>
      <c r="C138" s="31" t="s">
        <v>86</v>
      </c>
      <c r="D138" s="31">
        <v>365</v>
      </c>
      <c r="E138" s="31" t="s">
        <v>651</v>
      </c>
      <c r="F138" s="31">
        <v>0</v>
      </c>
      <c r="G138" s="31" t="s">
        <v>1087</v>
      </c>
      <c r="H138" s="31">
        <v>0</v>
      </c>
      <c r="I138" s="31" t="s">
        <v>1087</v>
      </c>
      <c r="J138" s="29"/>
    </row>
    <row r="139" spans="1:10" ht="12.75">
      <c r="A139" s="31" t="s">
        <v>1257</v>
      </c>
      <c r="B139" s="31" t="s">
        <v>87</v>
      </c>
      <c r="C139" s="31" t="s">
        <v>88</v>
      </c>
      <c r="D139" s="31">
        <v>365</v>
      </c>
      <c r="E139" s="31" t="s">
        <v>651</v>
      </c>
      <c r="F139" s="31">
        <v>0</v>
      </c>
      <c r="G139" s="31" t="s">
        <v>1087</v>
      </c>
      <c r="H139" s="31">
        <v>0</v>
      </c>
      <c r="I139" s="31" t="s">
        <v>1087</v>
      </c>
      <c r="J139" s="29"/>
    </row>
    <row r="140" spans="1:10" ht="12.75">
      <c r="A140" s="34" t="s">
        <v>1257</v>
      </c>
      <c r="B140" s="34" t="s">
        <v>89</v>
      </c>
      <c r="C140" s="34" t="s">
        <v>90</v>
      </c>
      <c r="D140" s="34">
        <v>365</v>
      </c>
      <c r="E140" s="34" t="s">
        <v>651</v>
      </c>
      <c r="F140" s="34">
        <v>0</v>
      </c>
      <c r="G140" s="34" t="s">
        <v>1087</v>
      </c>
      <c r="H140" s="34">
        <v>0</v>
      </c>
      <c r="I140" s="34" t="s">
        <v>1087</v>
      </c>
      <c r="J140" s="31"/>
    </row>
    <row r="141" spans="1:10" ht="12.75" customHeight="1">
      <c r="A141" s="31"/>
      <c r="B141" s="32">
        <f>COUNTA(B85:B140)</f>
        <v>56</v>
      </c>
      <c r="C141" s="31"/>
      <c r="D141" s="31"/>
      <c r="E141" s="31"/>
      <c r="F141" s="32">
        <f>COUNTIF(F85:F140,"&gt;0")</f>
        <v>14</v>
      </c>
      <c r="G141" s="32"/>
      <c r="H141" s="31"/>
      <c r="I141" s="31"/>
      <c r="J141" s="31"/>
    </row>
    <row r="142" spans="1:10" ht="12.75" customHeight="1">
      <c r="A142" s="31"/>
      <c r="B142" s="42"/>
      <c r="C142" s="31"/>
      <c r="D142" s="31"/>
      <c r="E142" s="31"/>
      <c r="F142" s="31"/>
      <c r="G142" s="31"/>
      <c r="H142" s="31"/>
      <c r="I142" s="31"/>
      <c r="J142" s="27"/>
    </row>
    <row r="143" spans="1:10" ht="12.75">
      <c r="A143" s="34" t="s">
        <v>91</v>
      </c>
      <c r="B143" s="34" t="s">
        <v>92</v>
      </c>
      <c r="C143" s="34" t="s">
        <v>93</v>
      </c>
      <c r="D143" s="34">
        <v>365</v>
      </c>
      <c r="E143" s="34" t="s">
        <v>651</v>
      </c>
      <c r="F143" s="34">
        <v>1</v>
      </c>
      <c r="G143" s="34" t="s">
        <v>1087</v>
      </c>
      <c r="H143" s="34">
        <v>1</v>
      </c>
      <c r="I143" s="34" t="s">
        <v>1087</v>
      </c>
      <c r="J143" s="29"/>
    </row>
    <row r="144" spans="1:10" ht="12.75" customHeight="1">
      <c r="A144" s="31"/>
      <c r="B144" s="32">
        <f>COUNTA(B143:B143)</f>
        <v>1</v>
      </c>
      <c r="C144" s="32"/>
      <c r="D144" s="32"/>
      <c r="E144" s="32"/>
      <c r="F144" s="32">
        <f>COUNTIF(F143:F143,"&gt;0")</f>
        <v>1</v>
      </c>
      <c r="G144" s="32"/>
      <c r="H144" s="31"/>
      <c r="I144" s="32"/>
      <c r="J144" s="31"/>
    </row>
    <row r="145" spans="1:10" ht="12.75" customHeight="1">
      <c r="A145" s="31"/>
      <c r="B145" s="42"/>
      <c r="C145" s="31"/>
      <c r="D145" s="31"/>
      <c r="E145" s="31"/>
      <c r="F145" s="31"/>
      <c r="G145" s="31"/>
      <c r="H145" s="31"/>
      <c r="I145" s="31"/>
      <c r="J145" s="27"/>
    </row>
    <row r="146" spans="1:10" ht="12.75">
      <c r="A146" s="31" t="s">
        <v>94</v>
      </c>
      <c r="B146" s="31" t="s">
        <v>95</v>
      </c>
      <c r="C146" s="31" t="s">
        <v>96</v>
      </c>
      <c r="D146" s="31">
        <v>365</v>
      </c>
      <c r="E146" s="31" t="s">
        <v>651</v>
      </c>
      <c r="F146" s="31">
        <v>1</v>
      </c>
      <c r="G146" s="31" t="s">
        <v>1087</v>
      </c>
      <c r="H146" s="31">
        <v>1</v>
      </c>
      <c r="I146" s="31" t="s">
        <v>1087</v>
      </c>
      <c r="J146" s="29"/>
    </row>
    <row r="147" spans="1:10" ht="12.75">
      <c r="A147" s="31" t="s">
        <v>94</v>
      </c>
      <c r="B147" s="31" t="s">
        <v>97</v>
      </c>
      <c r="C147" s="31" t="s">
        <v>98</v>
      </c>
      <c r="D147" s="31">
        <v>365</v>
      </c>
      <c r="E147" s="31" t="s">
        <v>651</v>
      </c>
      <c r="F147" s="31">
        <v>1</v>
      </c>
      <c r="G147" s="31" t="s">
        <v>1087</v>
      </c>
      <c r="H147" s="31">
        <v>1</v>
      </c>
      <c r="I147" s="31" t="s">
        <v>1087</v>
      </c>
      <c r="J147" s="29"/>
    </row>
    <row r="148" spans="1:10" ht="12.75">
      <c r="A148" s="31" t="s">
        <v>94</v>
      </c>
      <c r="B148" s="31" t="s">
        <v>99</v>
      </c>
      <c r="C148" s="31" t="s">
        <v>100</v>
      </c>
      <c r="D148" s="31">
        <v>365</v>
      </c>
      <c r="E148" s="31" t="s">
        <v>651</v>
      </c>
      <c r="F148" s="31">
        <v>1</v>
      </c>
      <c r="G148" s="31" t="s">
        <v>1087</v>
      </c>
      <c r="H148" s="31">
        <v>1</v>
      </c>
      <c r="I148" s="31" t="s">
        <v>1087</v>
      </c>
      <c r="J148" s="29"/>
    </row>
    <row r="149" spans="1:10" ht="12.75">
      <c r="A149" s="31" t="s">
        <v>94</v>
      </c>
      <c r="B149" s="31" t="s">
        <v>101</v>
      </c>
      <c r="C149" s="31" t="s">
        <v>102</v>
      </c>
      <c r="D149" s="31">
        <v>365</v>
      </c>
      <c r="E149" s="31" t="s">
        <v>651</v>
      </c>
      <c r="F149" s="31">
        <v>1</v>
      </c>
      <c r="G149" s="31" t="s">
        <v>1087</v>
      </c>
      <c r="H149" s="31">
        <v>1</v>
      </c>
      <c r="I149" s="31" t="s">
        <v>1087</v>
      </c>
      <c r="J149" s="29"/>
    </row>
    <row r="150" spans="1:10" ht="12.75">
      <c r="A150" s="31" t="s">
        <v>94</v>
      </c>
      <c r="B150" s="31" t="s">
        <v>103</v>
      </c>
      <c r="C150" s="31" t="s">
        <v>104</v>
      </c>
      <c r="D150" s="31">
        <v>365</v>
      </c>
      <c r="E150" s="31" t="s">
        <v>651</v>
      </c>
      <c r="F150" s="31">
        <v>1</v>
      </c>
      <c r="G150" s="31" t="s">
        <v>1087</v>
      </c>
      <c r="H150" s="31">
        <v>1</v>
      </c>
      <c r="I150" s="31" t="s">
        <v>1087</v>
      </c>
      <c r="J150" s="29"/>
    </row>
    <row r="151" spans="1:10" ht="12.75">
      <c r="A151" s="31" t="s">
        <v>94</v>
      </c>
      <c r="B151" s="31" t="s">
        <v>105</v>
      </c>
      <c r="C151" s="31" t="s">
        <v>106</v>
      </c>
      <c r="D151" s="31">
        <v>365</v>
      </c>
      <c r="E151" s="31" t="s">
        <v>651</v>
      </c>
      <c r="F151" s="31">
        <v>1</v>
      </c>
      <c r="G151" s="31" t="s">
        <v>1087</v>
      </c>
      <c r="H151" s="31">
        <v>1</v>
      </c>
      <c r="I151" s="31" t="s">
        <v>1087</v>
      </c>
      <c r="J151" s="29"/>
    </row>
    <row r="152" spans="1:10" ht="12.75">
      <c r="A152" s="31" t="s">
        <v>94</v>
      </c>
      <c r="B152" s="31" t="s">
        <v>107</v>
      </c>
      <c r="C152" s="31" t="s">
        <v>108</v>
      </c>
      <c r="D152" s="31">
        <v>365</v>
      </c>
      <c r="E152" s="31" t="s">
        <v>651</v>
      </c>
      <c r="F152" s="31">
        <v>1</v>
      </c>
      <c r="G152" s="31" t="s">
        <v>1087</v>
      </c>
      <c r="H152" s="31">
        <v>1</v>
      </c>
      <c r="I152" s="31" t="s">
        <v>1087</v>
      </c>
      <c r="J152" s="29"/>
    </row>
    <row r="153" spans="1:10" ht="12.75">
      <c r="A153" s="31" t="s">
        <v>94</v>
      </c>
      <c r="B153" s="31" t="s">
        <v>109</v>
      </c>
      <c r="C153" s="31" t="s">
        <v>110</v>
      </c>
      <c r="D153" s="31">
        <v>365</v>
      </c>
      <c r="E153" s="31" t="s">
        <v>651</v>
      </c>
      <c r="F153" s="31">
        <v>1</v>
      </c>
      <c r="G153" s="31" t="s">
        <v>1087</v>
      </c>
      <c r="H153" s="31">
        <v>1</v>
      </c>
      <c r="I153" s="31" t="s">
        <v>1087</v>
      </c>
      <c r="J153" s="29"/>
    </row>
    <row r="154" spans="1:10" ht="12.75">
      <c r="A154" s="31" t="s">
        <v>94</v>
      </c>
      <c r="B154" s="31" t="s">
        <v>111</v>
      </c>
      <c r="C154" s="31" t="s">
        <v>112</v>
      </c>
      <c r="D154" s="31">
        <v>365</v>
      </c>
      <c r="E154" s="31" t="s">
        <v>651</v>
      </c>
      <c r="F154" s="31">
        <v>1</v>
      </c>
      <c r="G154" s="31" t="s">
        <v>1087</v>
      </c>
      <c r="H154" s="31">
        <v>1</v>
      </c>
      <c r="I154" s="31" t="s">
        <v>1087</v>
      </c>
      <c r="J154" s="29"/>
    </row>
    <row r="155" spans="1:10" ht="12.75">
      <c r="A155" s="34" t="s">
        <v>94</v>
      </c>
      <c r="B155" s="34" t="s">
        <v>113</v>
      </c>
      <c r="C155" s="34" t="s">
        <v>114</v>
      </c>
      <c r="D155" s="34">
        <v>365</v>
      </c>
      <c r="E155" s="34" t="s">
        <v>651</v>
      </c>
      <c r="F155" s="34">
        <v>1</v>
      </c>
      <c r="G155" s="34" t="s">
        <v>1087</v>
      </c>
      <c r="H155" s="34">
        <v>1</v>
      </c>
      <c r="I155" s="34" t="s">
        <v>1087</v>
      </c>
      <c r="J155" s="29"/>
    </row>
    <row r="156" spans="1:10" ht="12.75">
      <c r="A156" s="31"/>
      <c r="B156" s="32">
        <f>COUNTA(B146:B155)</f>
        <v>10</v>
      </c>
      <c r="C156" s="32"/>
      <c r="D156" s="32"/>
      <c r="E156" s="32"/>
      <c r="F156" s="32">
        <f>COUNTIF(F146:F155,"&gt;0")</f>
        <v>10</v>
      </c>
      <c r="G156" s="32"/>
      <c r="H156" s="31"/>
      <c r="I156" s="31"/>
      <c r="J156" s="31"/>
    </row>
    <row r="157" spans="1:10" ht="12.75">
      <c r="A157" s="31"/>
      <c r="B157" s="42"/>
      <c r="C157" s="31"/>
      <c r="D157" s="31"/>
      <c r="E157" s="31"/>
      <c r="F157" s="31"/>
      <c r="G157" s="31"/>
      <c r="H157" s="31"/>
      <c r="I157" s="31"/>
      <c r="J157" s="27"/>
    </row>
    <row r="158" spans="1:10" ht="12.75">
      <c r="A158" s="31" t="s">
        <v>115</v>
      </c>
      <c r="B158" s="31" t="s">
        <v>116</v>
      </c>
      <c r="C158" s="31" t="s">
        <v>117</v>
      </c>
      <c r="D158" s="31">
        <v>365</v>
      </c>
      <c r="E158" s="31" t="s">
        <v>651</v>
      </c>
      <c r="F158" s="31">
        <v>1</v>
      </c>
      <c r="G158" s="31" t="s">
        <v>1087</v>
      </c>
      <c r="H158" s="31">
        <v>1</v>
      </c>
      <c r="I158" s="31" t="s">
        <v>1087</v>
      </c>
      <c r="J158" s="29"/>
    </row>
    <row r="159" spans="1:10" ht="12.75">
      <c r="A159" s="31" t="s">
        <v>115</v>
      </c>
      <c r="B159" s="31" t="s">
        <v>118</v>
      </c>
      <c r="C159" s="31" t="s">
        <v>119</v>
      </c>
      <c r="D159" s="31">
        <v>365</v>
      </c>
      <c r="E159" s="31" t="s">
        <v>651</v>
      </c>
      <c r="F159" s="31">
        <v>1</v>
      </c>
      <c r="G159" s="31" t="s">
        <v>1087</v>
      </c>
      <c r="H159" s="31">
        <v>1</v>
      </c>
      <c r="I159" s="31" t="s">
        <v>1087</v>
      </c>
      <c r="J159" s="29"/>
    </row>
    <row r="160" spans="1:10" ht="12.75">
      <c r="A160" s="31" t="s">
        <v>115</v>
      </c>
      <c r="B160" s="31" t="s">
        <v>120</v>
      </c>
      <c r="C160" s="31" t="s">
        <v>121</v>
      </c>
      <c r="D160" s="31">
        <v>365</v>
      </c>
      <c r="E160" s="31" t="s">
        <v>651</v>
      </c>
      <c r="F160" s="31">
        <v>1</v>
      </c>
      <c r="G160" s="31" t="s">
        <v>1087</v>
      </c>
      <c r="H160" s="31">
        <v>1</v>
      </c>
      <c r="I160" s="31" t="s">
        <v>1087</v>
      </c>
      <c r="J160" s="29"/>
    </row>
    <row r="161" spans="1:10" ht="12.75">
      <c r="A161" s="31" t="s">
        <v>115</v>
      </c>
      <c r="B161" s="31" t="s">
        <v>122</v>
      </c>
      <c r="C161" s="31" t="s">
        <v>123</v>
      </c>
      <c r="D161" s="31">
        <v>365</v>
      </c>
      <c r="E161" s="31" t="s">
        <v>651</v>
      </c>
      <c r="F161" s="31">
        <v>1</v>
      </c>
      <c r="G161" s="31" t="s">
        <v>1087</v>
      </c>
      <c r="H161" s="31">
        <v>1</v>
      </c>
      <c r="I161" s="31" t="s">
        <v>1087</v>
      </c>
      <c r="J161" s="29"/>
    </row>
    <row r="162" spans="1:10" ht="12.75">
      <c r="A162" s="31" t="s">
        <v>115</v>
      </c>
      <c r="B162" s="31" t="s">
        <v>124</v>
      </c>
      <c r="C162" s="31" t="s">
        <v>125</v>
      </c>
      <c r="D162" s="31">
        <v>365</v>
      </c>
      <c r="E162" s="31" t="s">
        <v>651</v>
      </c>
      <c r="F162" s="31">
        <v>1</v>
      </c>
      <c r="G162" s="31" t="s">
        <v>1087</v>
      </c>
      <c r="H162" s="31">
        <v>1</v>
      </c>
      <c r="I162" s="31" t="s">
        <v>1087</v>
      </c>
      <c r="J162" s="29"/>
    </row>
    <row r="163" spans="1:10" ht="12.75">
      <c r="A163" s="31" t="s">
        <v>115</v>
      </c>
      <c r="B163" s="31" t="s">
        <v>126</v>
      </c>
      <c r="C163" s="31" t="s">
        <v>127</v>
      </c>
      <c r="D163" s="31">
        <v>365</v>
      </c>
      <c r="E163" s="31" t="s">
        <v>651</v>
      </c>
      <c r="F163" s="31">
        <v>0</v>
      </c>
      <c r="G163" s="31" t="s">
        <v>1087</v>
      </c>
      <c r="H163" s="31">
        <v>0</v>
      </c>
      <c r="I163" s="31" t="s">
        <v>1087</v>
      </c>
      <c r="J163" s="29"/>
    </row>
    <row r="164" spans="1:10" ht="12.75">
      <c r="A164" s="31" t="s">
        <v>115</v>
      </c>
      <c r="B164" s="31" t="s">
        <v>128</v>
      </c>
      <c r="C164" s="31" t="s">
        <v>129</v>
      </c>
      <c r="D164" s="31">
        <v>365</v>
      </c>
      <c r="E164" s="31" t="s">
        <v>651</v>
      </c>
      <c r="F164" s="31">
        <v>0</v>
      </c>
      <c r="G164" s="31" t="s">
        <v>1087</v>
      </c>
      <c r="H164" s="31">
        <v>0</v>
      </c>
      <c r="I164" s="31" t="s">
        <v>1087</v>
      </c>
      <c r="J164" s="29"/>
    </row>
    <row r="165" spans="1:10" ht="12.75">
      <c r="A165" s="31" t="s">
        <v>115</v>
      </c>
      <c r="B165" s="31" t="s">
        <v>130</v>
      </c>
      <c r="C165" s="31" t="s">
        <v>131</v>
      </c>
      <c r="D165" s="31">
        <v>365</v>
      </c>
      <c r="E165" s="31" t="s">
        <v>651</v>
      </c>
      <c r="F165" s="31">
        <v>1</v>
      </c>
      <c r="G165" s="31" t="s">
        <v>1087</v>
      </c>
      <c r="H165" s="31">
        <v>1</v>
      </c>
      <c r="I165" s="31" t="s">
        <v>1087</v>
      </c>
      <c r="J165" s="29"/>
    </row>
    <row r="166" spans="1:10" ht="12.75">
      <c r="A166" s="31" t="s">
        <v>115</v>
      </c>
      <c r="B166" s="31" t="s">
        <v>132</v>
      </c>
      <c r="C166" s="31" t="s">
        <v>133</v>
      </c>
      <c r="D166" s="31">
        <v>365</v>
      </c>
      <c r="E166" s="31" t="s">
        <v>651</v>
      </c>
      <c r="F166" s="31">
        <v>1</v>
      </c>
      <c r="G166" s="31" t="s">
        <v>1087</v>
      </c>
      <c r="H166" s="31">
        <v>1</v>
      </c>
      <c r="I166" s="31" t="s">
        <v>1087</v>
      </c>
      <c r="J166" s="29"/>
    </row>
    <row r="167" spans="1:10" ht="12.75">
      <c r="A167" s="31" t="s">
        <v>115</v>
      </c>
      <c r="B167" s="31" t="s">
        <v>134</v>
      </c>
      <c r="C167" s="31" t="s">
        <v>135</v>
      </c>
      <c r="D167" s="31">
        <v>365</v>
      </c>
      <c r="E167" s="31" t="s">
        <v>651</v>
      </c>
      <c r="F167" s="31">
        <v>1</v>
      </c>
      <c r="G167" s="31" t="s">
        <v>1087</v>
      </c>
      <c r="H167" s="31">
        <v>1</v>
      </c>
      <c r="I167" s="31" t="s">
        <v>1087</v>
      </c>
      <c r="J167" s="29"/>
    </row>
    <row r="168" spans="1:10" ht="12.75">
      <c r="A168" s="31" t="s">
        <v>115</v>
      </c>
      <c r="B168" s="31" t="s">
        <v>136</v>
      </c>
      <c r="C168" s="31" t="s">
        <v>137</v>
      </c>
      <c r="D168" s="31">
        <v>365</v>
      </c>
      <c r="E168" s="31" t="s">
        <v>651</v>
      </c>
      <c r="F168" s="31">
        <v>0</v>
      </c>
      <c r="G168" s="31" t="s">
        <v>1087</v>
      </c>
      <c r="H168" s="31">
        <v>0</v>
      </c>
      <c r="I168" s="31" t="s">
        <v>1087</v>
      </c>
      <c r="J168" s="29"/>
    </row>
    <row r="169" spans="1:10" ht="12.75">
      <c r="A169" s="31" t="s">
        <v>115</v>
      </c>
      <c r="B169" s="31" t="s">
        <v>138</v>
      </c>
      <c r="C169" s="31" t="s">
        <v>139</v>
      </c>
      <c r="D169" s="31">
        <v>365</v>
      </c>
      <c r="E169" s="31" t="s">
        <v>651</v>
      </c>
      <c r="F169" s="31">
        <v>1</v>
      </c>
      <c r="G169" s="31" t="s">
        <v>1087</v>
      </c>
      <c r="H169" s="31">
        <v>1</v>
      </c>
      <c r="I169" s="31" t="s">
        <v>1087</v>
      </c>
      <c r="J169" s="29"/>
    </row>
    <row r="170" spans="1:10" ht="12.75">
      <c r="A170" s="31" t="s">
        <v>115</v>
      </c>
      <c r="B170" s="31" t="s">
        <v>140</v>
      </c>
      <c r="C170" s="31" t="s">
        <v>141</v>
      </c>
      <c r="D170" s="31">
        <v>365</v>
      </c>
      <c r="E170" s="31" t="s">
        <v>651</v>
      </c>
      <c r="F170" s="31">
        <v>1</v>
      </c>
      <c r="G170" s="31" t="s">
        <v>1087</v>
      </c>
      <c r="H170" s="31">
        <v>1</v>
      </c>
      <c r="I170" s="31" t="s">
        <v>1087</v>
      </c>
      <c r="J170" s="29"/>
    </row>
    <row r="171" spans="1:10" ht="12.75">
      <c r="A171" s="31" t="s">
        <v>115</v>
      </c>
      <c r="B171" s="31" t="s">
        <v>142</v>
      </c>
      <c r="C171" s="31" t="s">
        <v>143</v>
      </c>
      <c r="D171" s="31">
        <v>365</v>
      </c>
      <c r="E171" s="31" t="s">
        <v>651</v>
      </c>
      <c r="F171" s="31">
        <v>1</v>
      </c>
      <c r="G171" s="31" t="s">
        <v>1087</v>
      </c>
      <c r="H171" s="31">
        <v>1</v>
      </c>
      <c r="I171" s="31" t="s">
        <v>1087</v>
      </c>
      <c r="J171" s="29"/>
    </row>
    <row r="172" spans="1:10" ht="12.75">
      <c r="A172" s="31" t="s">
        <v>115</v>
      </c>
      <c r="B172" s="31" t="s">
        <v>144</v>
      </c>
      <c r="C172" s="31" t="s">
        <v>145</v>
      </c>
      <c r="D172" s="31">
        <v>365</v>
      </c>
      <c r="E172" s="31" t="s">
        <v>651</v>
      </c>
      <c r="F172" s="31">
        <v>0</v>
      </c>
      <c r="G172" s="31" t="s">
        <v>1087</v>
      </c>
      <c r="H172" s="31">
        <v>0</v>
      </c>
      <c r="I172" s="31" t="s">
        <v>1087</v>
      </c>
      <c r="J172" s="29"/>
    </row>
    <row r="173" spans="1:10" ht="12.75">
      <c r="A173" s="31" t="s">
        <v>115</v>
      </c>
      <c r="B173" s="31" t="s">
        <v>146</v>
      </c>
      <c r="C173" s="31" t="s">
        <v>147</v>
      </c>
      <c r="D173" s="31">
        <v>365</v>
      </c>
      <c r="E173" s="31" t="s">
        <v>651</v>
      </c>
      <c r="F173" s="31">
        <v>0</v>
      </c>
      <c r="G173" s="31" t="s">
        <v>1087</v>
      </c>
      <c r="H173" s="31">
        <v>0</v>
      </c>
      <c r="I173" s="31" t="s">
        <v>1087</v>
      </c>
      <c r="J173" s="29"/>
    </row>
    <row r="174" spans="1:10" ht="12.75">
      <c r="A174" s="31" t="s">
        <v>115</v>
      </c>
      <c r="B174" s="31" t="s">
        <v>148</v>
      </c>
      <c r="C174" s="31" t="s">
        <v>149</v>
      </c>
      <c r="D174" s="31">
        <v>365</v>
      </c>
      <c r="E174" s="31" t="s">
        <v>651</v>
      </c>
      <c r="F174" s="31">
        <v>1</v>
      </c>
      <c r="G174" s="31" t="s">
        <v>1087</v>
      </c>
      <c r="H174" s="31">
        <v>1</v>
      </c>
      <c r="I174" s="31" t="s">
        <v>1087</v>
      </c>
      <c r="J174" s="29"/>
    </row>
    <row r="175" spans="1:10" ht="12.75">
      <c r="A175" s="34" t="s">
        <v>115</v>
      </c>
      <c r="B175" s="34" t="s">
        <v>150</v>
      </c>
      <c r="C175" s="34" t="s">
        <v>151</v>
      </c>
      <c r="D175" s="34">
        <v>365</v>
      </c>
      <c r="E175" s="34" t="s">
        <v>651</v>
      </c>
      <c r="F175" s="34">
        <v>0</v>
      </c>
      <c r="G175" s="34" t="s">
        <v>1087</v>
      </c>
      <c r="H175" s="34">
        <v>0</v>
      </c>
      <c r="I175" s="34" t="s">
        <v>1087</v>
      </c>
      <c r="J175" s="29"/>
    </row>
    <row r="176" spans="1:10" ht="12.75">
      <c r="A176" s="31"/>
      <c r="B176" s="32">
        <f>COUNTA(B158:B175)</f>
        <v>18</v>
      </c>
      <c r="C176" s="32"/>
      <c r="D176" s="32"/>
      <c r="E176" s="32"/>
      <c r="F176" s="32">
        <f>COUNTIF(F158:F175,"&gt;0")</f>
        <v>12</v>
      </c>
      <c r="G176" s="32"/>
      <c r="H176" s="31"/>
      <c r="I176" s="31"/>
      <c r="J176" s="31"/>
    </row>
    <row r="177" spans="1:10" ht="12.75">
      <c r="A177" s="31"/>
      <c r="B177" s="42"/>
      <c r="C177" s="31"/>
      <c r="D177" s="31"/>
      <c r="E177" s="31"/>
      <c r="F177" s="31"/>
      <c r="G177" s="31"/>
      <c r="H177" s="31"/>
      <c r="I177" s="31"/>
      <c r="J177" s="27"/>
    </row>
    <row r="178" spans="1:10" ht="12.75">
      <c r="A178" s="31" t="s">
        <v>152</v>
      </c>
      <c r="B178" s="31" t="s">
        <v>153</v>
      </c>
      <c r="C178" s="31" t="s">
        <v>154</v>
      </c>
      <c r="D178" s="31">
        <v>365</v>
      </c>
      <c r="E178" s="31" t="s">
        <v>651</v>
      </c>
      <c r="F178" s="31">
        <v>1</v>
      </c>
      <c r="G178" s="31" t="s">
        <v>1087</v>
      </c>
      <c r="H178" s="31">
        <v>1</v>
      </c>
      <c r="I178" s="31" t="s">
        <v>1087</v>
      </c>
      <c r="J178" s="29"/>
    </row>
    <row r="179" spans="1:10" ht="12.75">
      <c r="A179" s="31" t="s">
        <v>152</v>
      </c>
      <c r="B179" s="31" t="s">
        <v>155</v>
      </c>
      <c r="C179" s="31" t="s">
        <v>156</v>
      </c>
      <c r="D179" s="31">
        <v>365</v>
      </c>
      <c r="E179" s="31" t="s">
        <v>651</v>
      </c>
      <c r="F179" s="31">
        <v>0</v>
      </c>
      <c r="G179" s="31" t="s">
        <v>1087</v>
      </c>
      <c r="H179" s="31">
        <v>0</v>
      </c>
      <c r="I179" s="31" t="s">
        <v>1087</v>
      </c>
      <c r="J179" s="29"/>
    </row>
    <row r="180" spans="1:10" ht="12.75">
      <c r="A180" s="31" t="s">
        <v>152</v>
      </c>
      <c r="B180" s="31" t="s">
        <v>157</v>
      </c>
      <c r="C180" s="31" t="s">
        <v>158</v>
      </c>
      <c r="D180" s="31">
        <v>365</v>
      </c>
      <c r="E180" s="31" t="s">
        <v>651</v>
      </c>
      <c r="F180" s="31">
        <v>0</v>
      </c>
      <c r="G180" s="31" t="s">
        <v>1087</v>
      </c>
      <c r="H180" s="31">
        <v>0</v>
      </c>
      <c r="I180" s="31" t="s">
        <v>1087</v>
      </c>
      <c r="J180" s="29"/>
    </row>
    <row r="181" spans="1:10" ht="12.75">
      <c r="A181" s="31" t="s">
        <v>152</v>
      </c>
      <c r="B181" s="31" t="s">
        <v>159</v>
      </c>
      <c r="C181" s="31" t="s">
        <v>160</v>
      </c>
      <c r="D181" s="31">
        <v>365</v>
      </c>
      <c r="E181" s="31" t="s">
        <v>651</v>
      </c>
      <c r="F181" s="31">
        <v>1</v>
      </c>
      <c r="G181" s="31" t="s">
        <v>1087</v>
      </c>
      <c r="H181" s="31">
        <v>1</v>
      </c>
      <c r="I181" s="31" t="s">
        <v>1087</v>
      </c>
      <c r="J181" s="29"/>
    </row>
    <row r="182" spans="1:10" ht="12.75">
      <c r="A182" s="31" t="s">
        <v>152</v>
      </c>
      <c r="B182" s="31" t="s">
        <v>161</v>
      </c>
      <c r="C182" s="31" t="s">
        <v>162</v>
      </c>
      <c r="D182" s="31">
        <v>365</v>
      </c>
      <c r="E182" s="31" t="s">
        <v>651</v>
      </c>
      <c r="F182" s="31">
        <v>1</v>
      </c>
      <c r="G182" s="31" t="s">
        <v>1087</v>
      </c>
      <c r="H182" s="31">
        <v>1</v>
      </c>
      <c r="I182" s="31" t="s">
        <v>1087</v>
      </c>
      <c r="J182" s="29"/>
    </row>
    <row r="183" spans="1:10" ht="12.75">
      <c r="A183" s="31" t="s">
        <v>152</v>
      </c>
      <c r="B183" s="31" t="s">
        <v>163</v>
      </c>
      <c r="C183" s="31" t="s">
        <v>164</v>
      </c>
      <c r="D183" s="31">
        <v>365</v>
      </c>
      <c r="E183" s="31" t="s">
        <v>651</v>
      </c>
      <c r="F183" s="31">
        <v>0</v>
      </c>
      <c r="G183" s="31" t="s">
        <v>1087</v>
      </c>
      <c r="H183" s="31">
        <v>0</v>
      </c>
      <c r="I183" s="31" t="s">
        <v>1087</v>
      </c>
      <c r="J183" s="29"/>
    </row>
    <row r="184" spans="1:10" ht="12.75">
      <c r="A184" s="31" t="s">
        <v>152</v>
      </c>
      <c r="B184" s="31" t="s">
        <v>165</v>
      </c>
      <c r="C184" s="31" t="s">
        <v>166</v>
      </c>
      <c r="D184" s="31">
        <v>365</v>
      </c>
      <c r="E184" s="31" t="s">
        <v>651</v>
      </c>
      <c r="F184" s="31">
        <v>1</v>
      </c>
      <c r="G184" s="31" t="s">
        <v>1087</v>
      </c>
      <c r="H184" s="31">
        <v>1</v>
      </c>
      <c r="I184" s="31" t="s">
        <v>1087</v>
      </c>
      <c r="J184" s="29"/>
    </row>
    <row r="185" spans="1:10" ht="12.75">
      <c r="A185" s="31" t="s">
        <v>152</v>
      </c>
      <c r="B185" s="31" t="s">
        <v>167</v>
      </c>
      <c r="C185" s="31" t="s">
        <v>168</v>
      </c>
      <c r="D185" s="31">
        <v>365</v>
      </c>
      <c r="E185" s="31" t="s">
        <v>651</v>
      </c>
      <c r="F185" s="31">
        <v>1</v>
      </c>
      <c r="G185" s="31" t="s">
        <v>1087</v>
      </c>
      <c r="H185" s="31">
        <v>1</v>
      </c>
      <c r="I185" s="31" t="s">
        <v>1087</v>
      </c>
      <c r="J185" s="29"/>
    </row>
    <row r="186" spans="1:10" ht="12.75">
      <c r="A186" s="34" t="s">
        <v>152</v>
      </c>
      <c r="B186" s="34" t="s">
        <v>169</v>
      </c>
      <c r="C186" s="34" t="s">
        <v>170</v>
      </c>
      <c r="D186" s="34">
        <v>365</v>
      </c>
      <c r="E186" s="34" t="s">
        <v>651</v>
      </c>
      <c r="F186" s="34">
        <v>1</v>
      </c>
      <c r="G186" s="34" t="s">
        <v>1087</v>
      </c>
      <c r="H186" s="34">
        <v>1</v>
      </c>
      <c r="I186" s="34" t="s">
        <v>1087</v>
      </c>
      <c r="J186" s="29"/>
    </row>
    <row r="187" spans="1:10" ht="12.75">
      <c r="A187" s="31"/>
      <c r="B187" s="32">
        <f>COUNTA(B178:B186)</f>
        <v>9</v>
      </c>
      <c r="C187" s="32"/>
      <c r="D187" s="32"/>
      <c r="E187" s="32"/>
      <c r="F187" s="32">
        <f>COUNTIF(F178:F186,"&gt;0")</f>
        <v>6</v>
      </c>
      <c r="G187" s="32"/>
      <c r="H187" s="31"/>
      <c r="I187" s="31"/>
      <c r="J187" s="31"/>
    </row>
    <row r="188" spans="1:10" ht="12.75">
      <c r="A188" s="31"/>
      <c r="B188" s="42"/>
      <c r="C188" s="31"/>
      <c r="D188" s="31"/>
      <c r="E188" s="31"/>
      <c r="F188" s="31"/>
      <c r="G188" s="31"/>
      <c r="H188" s="31"/>
      <c r="I188" s="31"/>
      <c r="J188" s="27"/>
    </row>
    <row r="189" spans="1:10" ht="12.75">
      <c r="A189" s="31" t="s">
        <v>171</v>
      </c>
      <c r="B189" s="31" t="s">
        <v>172</v>
      </c>
      <c r="C189" s="31" t="s">
        <v>173</v>
      </c>
      <c r="D189" s="31">
        <v>365</v>
      </c>
      <c r="E189" s="31" t="s">
        <v>651</v>
      </c>
      <c r="F189" s="31">
        <v>1</v>
      </c>
      <c r="G189" s="31" t="s">
        <v>1087</v>
      </c>
      <c r="H189" s="31">
        <v>1</v>
      </c>
      <c r="I189" s="31" t="s">
        <v>1087</v>
      </c>
      <c r="J189" s="29"/>
    </row>
    <row r="190" spans="1:10" ht="12.75">
      <c r="A190" s="31" t="s">
        <v>171</v>
      </c>
      <c r="B190" s="31" t="s">
        <v>174</v>
      </c>
      <c r="C190" s="31" t="s">
        <v>175</v>
      </c>
      <c r="D190" s="31">
        <v>365</v>
      </c>
      <c r="E190" s="31" t="s">
        <v>651</v>
      </c>
      <c r="F190" s="31">
        <v>1</v>
      </c>
      <c r="G190" s="31" t="s">
        <v>1087</v>
      </c>
      <c r="H190" s="31">
        <v>1</v>
      </c>
      <c r="I190" s="31" t="s">
        <v>1087</v>
      </c>
      <c r="J190" s="29"/>
    </row>
    <row r="191" spans="1:10" ht="12.75">
      <c r="A191" s="31" t="s">
        <v>171</v>
      </c>
      <c r="B191" s="31" t="s">
        <v>176</v>
      </c>
      <c r="C191" s="31" t="s">
        <v>177</v>
      </c>
      <c r="D191" s="31">
        <v>365</v>
      </c>
      <c r="E191" s="31" t="s">
        <v>651</v>
      </c>
      <c r="F191" s="31">
        <v>1</v>
      </c>
      <c r="G191" s="31" t="s">
        <v>1087</v>
      </c>
      <c r="H191" s="31">
        <v>1</v>
      </c>
      <c r="I191" s="31" t="s">
        <v>1087</v>
      </c>
      <c r="J191" s="29"/>
    </row>
    <row r="192" spans="1:10" ht="12.75">
      <c r="A192" s="31" t="s">
        <v>171</v>
      </c>
      <c r="B192" s="31" t="s">
        <v>178</v>
      </c>
      <c r="C192" s="31" t="s">
        <v>179</v>
      </c>
      <c r="D192" s="31">
        <v>365</v>
      </c>
      <c r="E192" s="31" t="s">
        <v>651</v>
      </c>
      <c r="F192" s="31">
        <v>1</v>
      </c>
      <c r="G192" s="31" t="s">
        <v>1087</v>
      </c>
      <c r="H192" s="31">
        <v>1</v>
      </c>
      <c r="I192" s="31" t="s">
        <v>1087</v>
      </c>
      <c r="J192" s="29"/>
    </row>
    <row r="193" spans="1:10" ht="12.75">
      <c r="A193" s="31" t="s">
        <v>171</v>
      </c>
      <c r="B193" s="31" t="s">
        <v>180</v>
      </c>
      <c r="C193" s="31" t="s">
        <v>181</v>
      </c>
      <c r="D193" s="31">
        <v>365</v>
      </c>
      <c r="E193" s="31" t="s">
        <v>651</v>
      </c>
      <c r="F193" s="31">
        <v>1</v>
      </c>
      <c r="G193" s="31" t="s">
        <v>1087</v>
      </c>
      <c r="H193" s="31">
        <v>1</v>
      </c>
      <c r="I193" s="31" t="s">
        <v>1087</v>
      </c>
      <c r="J193" s="29"/>
    </row>
    <row r="194" spans="1:10" ht="12.75">
      <c r="A194" s="34" t="s">
        <v>171</v>
      </c>
      <c r="B194" s="34" t="s">
        <v>182</v>
      </c>
      <c r="C194" s="34" t="s">
        <v>183</v>
      </c>
      <c r="D194" s="34">
        <v>12</v>
      </c>
      <c r="E194" s="34" t="s">
        <v>708</v>
      </c>
      <c r="F194" s="34">
        <v>1</v>
      </c>
      <c r="G194" s="34" t="s">
        <v>1087</v>
      </c>
      <c r="H194" s="34">
        <v>1</v>
      </c>
      <c r="I194" s="34" t="s">
        <v>1087</v>
      </c>
      <c r="J194" s="29"/>
    </row>
    <row r="195" spans="1:10" ht="12.75">
      <c r="A195" s="31"/>
      <c r="B195" s="32">
        <f>COUNTA(B189:B194)</f>
        <v>6</v>
      </c>
      <c r="C195" s="32"/>
      <c r="D195" s="32"/>
      <c r="E195" s="32"/>
      <c r="F195" s="32">
        <f>COUNTIF(F189:F194,"&gt;0")</f>
        <v>6</v>
      </c>
      <c r="G195" s="32"/>
      <c r="H195" s="31"/>
      <c r="I195" s="31"/>
      <c r="J195" s="31"/>
    </row>
    <row r="196" spans="1:10" ht="12.75">
      <c r="A196" s="31"/>
      <c r="B196" s="42"/>
      <c r="C196" s="31"/>
      <c r="D196" s="31"/>
      <c r="E196" s="31"/>
      <c r="F196" s="31"/>
      <c r="G196" s="31"/>
      <c r="H196" s="31"/>
      <c r="I196" s="31"/>
      <c r="J196" s="27"/>
    </row>
    <row r="197" spans="1:10" ht="12.75">
      <c r="A197" s="31" t="s">
        <v>184</v>
      </c>
      <c r="B197" s="31" t="s">
        <v>185</v>
      </c>
      <c r="C197" s="31" t="s">
        <v>186</v>
      </c>
      <c r="D197" s="31">
        <v>365</v>
      </c>
      <c r="E197" s="31" t="s">
        <v>651</v>
      </c>
      <c r="F197" s="31">
        <v>1</v>
      </c>
      <c r="G197" s="31" t="s">
        <v>1087</v>
      </c>
      <c r="H197" s="31">
        <v>1</v>
      </c>
      <c r="I197" s="31" t="s">
        <v>1087</v>
      </c>
      <c r="J197" s="29"/>
    </row>
    <row r="198" spans="1:10" ht="12.75">
      <c r="A198" s="31" t="s">
        <v>184</v>
      </c>
      <c r="B198" s="31" t="s">
        <v>187</v>
      </c>
      <c r="C198" s="31" t="s">
        <v>188</v>
      </c>
      <c r="D198" s="31">
        <v>365</v>
      </c>
      <c r="E198" s="31" t="s">
        <v>651</v>
      </c>
      <c r="F198" s="31">
        <v>0</v>
      </c>
      <c r="G198" s="31" t="s">
        <v>1087</v>
      </c>
      <c r="H198" s="31">
        <v>0</v>
      </c>
      <c r="I198" s="31" t="s">
        <v>1087</v>
      </c>
      <c r="J198" s="29"/>
    </row>
    <row r="199" spans="1:10" ht="12.75">
      <c r="A199" s="31" t="s">
        <v>184</v>
      </c>
      <c r="B199" s="31" t="s">
        <v>189</v>
      </c>
      <c r="C199" s="31" t="s">
        <v>190</v>
      </c>
      <c r="D199" s="31">
        <v>365</v>
      </c>
      <c r="E199" s="31" t="s">
        <v>651</v>
      </c>
      <c r="F199" s="31">
        <v>1</v>
      </c>
      <c r="G199" s="31" t="s">
        <v>1087</v>
      </c>
      <c r="H199" s="31">
        <v>1</v>
      </c>
      <c r="I199" s="31" t="s">
        <v>1087</v>
      </c>
      <c r="J199" s="29"/>
    </row>
    <row r="200" spans="1:10" ht="12.75">
      <c r="A200" s="31" t="s">
        <v>184</v>
      </c>
      <c r="B200" s="31" t="s">
        <v>191</v>
      </c>
      <c r="C200" s="31" t="s">
        <v>192</v>
      </c>
      <c r="D200" s="31">
        <v>365</v>
      </c>
      <c r="E200" s="31" t="s">
        <v>651</v>
      </c>
      <c r="F200" s="31">
        <v>1</v>
      </c>
      <c r="G200" s="31" t="s">
        <v>1087</v>
      </c>
      <c r="H200" s="31">
        <v>1</v>
      </c>
      <c r="I200" s="31" t="s">
        <v>1087</v>
      </c>
      <c r="J200" s="29"/>
    </row>
    <row r="201" spans="1:10" ht="12.75">
      <c r="A201" s="31" t="s">
        <v>184</v>
      </c>
      <c r="B201" s="31" t="s">
        <v>193</v>
      </c>
      <c r="C201" s="31" t="s">
        <v>194</v>
      </c>
      <c r="D201" s="31">
        <v>365</v>
      </c>
      <c r="E201" s="31" t="s">
        <v>651</v>
      </c>
      <c r="F201" s="31">
        <v>1</v>
      </c>
      <c r="G201" s="31" t="s">
        <v>1087</v>
      </c>
      <c r="H201" s="31">
        <v>1</v>
      </c>
      <c r="I201" s="31" t="s">
        <v>1087</v>
      </c>
      <c r="J201" s="29"/>
    </row>
    <row r="202" spans="1:10" ht="12.75">
      <c r="A202" s="31" t="s">
        <v>184</v>
      </c>
      <c r="B202" s="31" t="s">
        <v>195</v>
      </c>
      <c r="C202" s="31" t="s">
        <v>196</v>
      </c>
      <c r="D202" s="31">
        <v>365</v>
      </c>
      <c r="E202" s="31" t="s">
        <v>651</v>
      </c>
      <c r="F202" s="31">
        <v>1</v>
      </c>
      <c r="G202" s="31" t="s">
        <v>1087</v>
      </c>
      <c r="H202" s="31">
        <v>1</v>
      </c>
      <c r="I202" s="31" t="s">
        <v>1087</v>
      </c>
      <c r="J202" s="29"/>
    </row>
    <row r="203" spans="1:10" ht="12.75">
      <c r="A203" s="34" t="s">
        <v>184</v>
      </c>
      <c r="B203" s="34" t="s">
        <v>197</v>
      </c>
      <c r="C203" s="34" t="s">
        <v>198</v>
      </c>
      <c r="D203" s="34">
        <v>365</v>
      </c>
      <c r="E203" s="34" t="s">
        <v>651</v>
      </c>
      <c r="F203" s="34">
        <v>1</v>
      </c>
      <c r="G203" s="34" t="s">
        <v>1087</v>
      </c>
      <c r="H203" s="34">
        <v>1</v>
      </c>
      <c r="I203" s="34" t="s">
        <v>1087</v>
      </c>
      <c r="J203" s="29"/>
    </row>
    <row r="204" spans="1:10" ht="12.75">
      <c r="A204" s="31"/>
      <c r="B204" s="32">
        <f>COUNTA(B197:B203)</f>
        <v>7</v>
      </c>
      <c r="C204" s="32"/>
      <c r="D204" s="32"/>
      <c r="E204" s="32"/>
      <c r="F204" s="32">
        <f>COUNTIF(F197:F203,"&gt;0")</f>
        <v>6</v>
      </c>
      <c r="G204" s="32"/>
      <c r="H204" s="31"/>
      <c r="I204" s="31"/>
      <c r="J204" s="31"/>
    </row>
    <row r="205" spans="1:10" ht="12.75">
      <c r="A205" s="31"/>
      <c r="B205" s="42"/>
      <c r="C205" s="31"/>
      <c r="D205" s="31"/>
      <c r="E205" s="31"/>
      <c r="F205" s="31"/>
      <c r="G205" s="31"/>
      <c r="H205" s="31"/>
      <c r="I205" s="31"/>
      <c r="J205" s="27"/>
    </row>
    <row r="206" spans="1:10" ht="12.75">
      <c r="A206" s="34" t="s">
        <v>199</v>
      </c>
      <c r="B206" s="34" t="s">
        <v>200</v>
      </c>
      <c r="C206" s="34" t="s">
        <v>201</v>
      </c>
      <c r="D206" s="34">
        <v>365</v>
      </c>
      <c r="E206" s="34" t="s">
        <v>651</v>
      </c>
      <c r="F206" s="34">
        <v>1</v>
      </c>
      <c r="G206" s="34" t="s">
        <v>1087</v>
      </c>
      <c r="H206" s="34">
        <v>1</v>
      </c>
      <c r="I206" s="34" t="s">
        <v>1087</v>
      </c>
      <c r="J206" s="29"/>
    </row>
    <row r="207" spans="1:10" ht="12.75">
      <c r="A207" s="31"/>
      <c r="B207" s="32">
        <f>COUNTA(B206:B206)</f>
        <v>1</v>
      </c>
      <c r="C207" s="32"/>
      <c r="D207" s="32"/>
      <c r="E207" s="32"/>
      <c r="F207" s="32">
        <f>COUNTIF(F206:F206,"&gt;0")</f>
        <v>1</v>
      </c>
      <c r="G207" s="32"/>
      <c r="H207" s="31"/>
      <c r="I207" s="31"/>
      <c r="J207" s="31"/>
    </row>
    <row r="208" spans="1:10" ht="12.75">
      <c r="A208" s="31"/>
      <c r="B208" s="42"/>
      <c r="C208" s="31"/>
      <c r="D208" s="31"/>
      <c r="E208" s="31"/>
      <c r="F208" s="31"/>
      <c r="G208" s="31"/>
      <c r="H208" s="31"/>
      <c r="I208" s="31"/>
      <c r="J208" s="27"/>
    </row>
    <row r="209" spans="1:10" ht="12.75">
      <c r="A209" s="31" t="s">
        <v>202</v>
      </c>
      <c r="B209" s="31" t="s">
        <v>203</v>
      </c>
      <c r="C209" s="31" t="s">
        <v>204</v>
      </c>
      <c r="D209" s="31">
        <v>365</v>
      </c>
      <c r="E209" s="31" t="s">
        <v>651</v>
      </c>
      <c r="F209" s="31">
        <v>1</v>
      </c>
      <c r="G209" s="31" t="s">
        <v>1087</v>
      </c>
      <c r="H209" s="31">
        <v>1</v>
      </c>
      <c r="I209" s="31" t="s">
        <v>1087</v>
      </c>
      <c r="J209" s="29"/>
    </row>
    <row r="210" spans="1:10" ht="12.75">
      <c r="A210" s="31" t="s">
        <v>202</v>
      </c>
      <c r="B210" s="31" t="s">
        <v>205</v>
      </c>
      <c r="C210" s="31" t="s">
        <v>206</v>
      </c>
      <c r="D210" s="31">
        <v>365</v>
      </c>
      <c r="E210" s="31" t="s">
        <v>651</v>
      </c>
      <c r="F210" s="31">
        <v>1</v>
      </c>
      <c r="G210" s="31" t="s">
        <v>1087</v>
      </c>
      <c r="H210" s="31">
        <v>1</v>
      </c>
      <c r="I210" s="31" t="s">
        <v>1087</v>
      </c>
      <c r="J210" s="29"/>
    </row>
    <row r="211" spans="1:10" ht="12.75">
      <c r="A211" s="31" t="s">
        <v>202</v>
      </c>
      <c r="B211" s="31" t="s">
        <v>207</v>
      </c>
      <c r="C211" s="31" t="s">
        <v>208</v>
      </c>
      <c r="D211" s="31">
        <v>365</v>
      </c>
      <c r="E211" s="31" t="s">
        <v>651</v>
      </c>
      <c r="F211" s="31">
        <v>1</v>
      </c>
      <c r="G211" s="31" t="s">
        <v>1087</v>
      </c>
      <c r="H211" s="31">
        <v>1</v>
      </c>
      <c r="I211" s="31" t="s">
        <v>1087</v>
      </c>
      <c r="J211" s="29"/>
    </row>
    <row r="212" spans="1:10" ht="12.75">
      <c r="A212" s="31" t="s">
        <v>202</v>
      </c>
      <c r="B212" s="31" t="s">
        <v>209</v>
      </c>
      <c r="C212" s="31" t="s">
        <v>210</v>
      </c>
      <c r="D212" s="31">
        <v>365</v>
      </c>
      <c r="E212" s="31" t="s">
        <v>651</v>
      </c>
      <c r="F212" s="31">
        <v>1</v>
      </c>
      <c r="G212" s="31" t="s">
        <v>1087</v>
      </c>
      <c r="H212" s="31">
        <v>1</v>
      </c>
      <c r="I212" s="31" t="s">
        <v>1087</v>
      </c>
      <c r="J212" s="29"/>
    </row>
    <row r="213" spans="1:10" ht="12.75">
      <c r="A213" s="31" t="s">
        <v>202</v>
      </c>
      <c r="B213" s="31" t="s">
        <v>211</v>
      </c>
      <c r="C213" s="31" t="s">
        <v>212</v>
      </c>
      <c r="D213" s="31">
        <v>365</v>
      </c>
      <c r="E213" s="31" t="s">
        <v>651</v>
      </c>
      <c r="F213" s="31">
        <v>1</v>
      </c>
      <c r="G213" s="31" t="s">
        <v>1087</v>
      </c>
      <c r="H213" s="31">
        <v>1</v>
      </c>
      <c r="I213" s="31" t="s">
        <v>1087</v>
      </c>
      <c r="J213" s="29"/>
    </row>
    <row r="214" spans="1:10" ht="12.75">
      <c r="A214" s="31" t="s">
        <v>202</v>
      </c>
      <c r="B214" s="31" t="s">
        <v>213</v>
      </c>
      <c r="C214" s="31" t="s">
        <v>214</v>
      </c>
      <c r="D214" s="31">
        <v>365</v>
      </c>
      <c r="E214" s="31" t="s">
        <v>651</v>
      </c>
      <c r="F214" s="31">
        <v>1</v>
      </c>
      <c r="G214" s="31" t="s">
        <v>1087</v>
      </c>
      <c r="H214" s="31">
        <v>1</v>
      </c>
      <c r="I214" s="31" t="s">
        <v>1087</v>
      </c>
      <c r="J214" s="29"/>
    </row>
    <row r="215" spans="1:10" ht="12.75">
      <c r="A215" s="31" t="s">
        <v>202</v>
      </c>
      <c r="B215" s="31" t="s">
        <v>215</v>
      </c>
      <c r="C215" s="31" t="s">
        <v>216</v>
      </c>
      <c r="D215" s="31">
        <v>365</v>
      </c>
      <c r="E215" s="31" t="s">
        <v>651</v>
      </c>
      <c r="F215" s="31">
        <v>1</v>
      </c>
      <c r="G215" s="31" t="s">
        <v>1087</v>
      </c>
      <c r="H215" s="31">
        <v>1</v>
      </c>
      <c r="I215" s="31" t="s">
        <v>1087</v>
      </c>
      <c r="J215" s="29"/>
    </row>
    <row r="216" spans="1:10" ht="12.75">
      <c r="A216" s="31" t="s">
        <v>202</v>
      </c>
      <c r="B216" s="31" t="s">
        <v>217</v>
      </c>
      <c r="C216" s="31" t="s">
        <v>218</v>
      </c>
      <c r="D216" s="31">
        <v>365</v>
      </c>
      <c r="E216" s="31" t="s">
        <v>651</v>
      </c>
      <c r="F216" s="31">
        <v>1</v>
      </c>
      <c r="G216" s="31" t="s">
        <v>1087</v>
      </c>
      <c r="H216" s="31">
        <v>1</v>
      </c>
      <c r="I216" s="31" t="s">
        <v>1087</v>
      </c>
      <c r="J216" s="29"/>
    </row>
    <row r="217" spans="1:10" ht="12.75">
      <c r="A217" s="34" t="s">
        <v>202</v>
      </c>
      <c r="B217" s="34" t="s">
        <v>219</v>
      </c>
      <c r="C217" s="34" t="s">
        <v>220</v>
      </c>
      <c r="D217" s="34">
        <v>365</v>
      </c>
      <c r="E217" s="34" t="s">
        <v>651</v>
      </c>
      <c r="F217" s="34">
        <v>1</v>
      </c>
      <c r="G217" s="34" t="s">
        <v>1087</v>
      </c>
      <c r="H217" s="34">
        <v>1</v>
      </c>
      <c r="I217" s="34" t="s">
        <v>1087</v>
      </c>
      <c r="J217" s="29"/>
    </row>
    <row r="218" spans="1:10" ht="12.75">
      <c r="A218" s="31"/>
      <c r="B218" s="32">
        <f>COUNTA(B209:B217)</f>
        <v>9</v>
      </c>
      <c r="C218" s="31"/>
      <c r="D218" s="31"/>
      <c r="E218" s="31"/>
      <c r="F218" s="32">
        <f>COUNTIF(F209:F217,"&gt;0")</f>
        <v>9</v>
      </c>
      <c r="G218" s="32"/>
      <c r="H218" s="31"/>
      <c r="I218" s="31"/>
      <c r="J218" s="31"/>
    </row>
    <row r="219" spans="1:10" ht="12.75">
      <c r="A219" s="31"/>
      <c r="B219" s="42"/>
      <c r="C219" s="31"/>
      <c r="D219" s="31"/>
      <c r="E219" s="31"/>
      <c r="F219" s="31"/>
      <c r="G219" s="31"/>
      <c r="H219" s="31"/>
      <c r="I219" s="31"/>
      <c r="J219" s="27"/>
    </row>
    <row r="220" spans="1:10" ht="12.75">
      <c r="A220" s="31" t="s">
        <v>221</v>
      </c>
      <c r="B220" s="31" t="s">
        <v>222</v>
      </c>
      <c r="C220" s="31" t="s">
        <v>223</v>
      </c>
      <c r="D220" s="31">
        <v>365</v>
      </c>
      <c r="E220" s="31" t="s">
        <v>651</v>
      </c>
      <c r="F220" s="31">
        <v>0</v>
      </c>
      <c r="G220" s="31" t="s">
        <v>1087</v>
      </c>
      <c r="H220" s="31">
        <v>0</v>
      </c>
      <c r="I220" s="31" t="s">
        <v>1087</v>
      </c>
      <c r="J220" s="29"/>
    </row>
    <row r="221" spans="1:10" ht="12.75">
      <c r="A221" s="31" t="s">
        <v>221</v>
      </c>
      <c r="B221" s="31" t="s">
        <v>224</v>
      </c>
      <c r="C221" s="31" t="s">
        <v>225</v>
      </c>
      <c r="D221" s="31">
        <v>365</v>
      </c>
      <c r="E221" s="31" t="s">
        <v>651</v>
      </c>
      <c r="F221" s="31">
        <v>1</v>
      </c>
      <c r="G221" s="31" t="s">
        <v>1087</v>
      </c>
      <c r="H221" s="31">
        <v>1</v>
      </c>
      <c r="I221" s="31" t="s">
        <v>1087</v>
      </c>
      <c r="J221" s="29"/>
    </row>
    <row r="222" spans="1:10" ht="12.75">
      <c r="A222" s="31" t="s">
        <v>221</v>
      </c>
      <c r="B222" s="31" t="s">
        <v>226</v>
      </c>
      <c r="C222" s="31" t="s">
        <v>227</v>
      </c>
      <c r="D222" s="31">
        <v>365</v>
      </c>
      <c r="E222" s="31" t="s">
        <v>651</v>
      </c>
      <c r="F222" s="31">
        <v>0</v>
      </c>
      <c r="G222" s="31" t="s">
        <v>1087</v>
      </c>
      <c r="H222" s="31">
        <v>0</v>
      </c>
      <c r="I222" s="31" t="s">
        <v>1087</v>
      </c>
      <c r="J222" s="29"/>
    </row>
    <row r="223" spans="1:10" ht="12.75">
      <c r="A223" s="31" t="s">
        <v>221</v>
      </c>
      <c r="B223" s="31" t="s">
        <v>228</v>
      </c>
      <c r="C223" s="31" t="s">
        <v>229</v>
      </c>
      <c r="D223" s="31">
        <v>365</v>
      </c>
      <c r="E223" s="31" t="s">
        <v>651</v>
      </c>
      <c r="F223" s="31">
        <v>0</v>
      </c>
      <c r="G223" s="31" t="s">
        <v>1087</v>
      </c>
      <c r="H223" s="31">
        <v>0</v>
      </c>
      <c r="I223" s="31" t="s">
        <v>1087</v>
      </c>
      <c r="J223" s="29"/>
    </row>
    <row r="224" spans="1:10" ht="12.75">
      <c r="A224" s="31" t="s">
        <v>221</v>
      </c>
      <c r="B224" s="31" t="s">
        <v>230</v>
      </c>
      <c r="C224" s="31" t="s">
        <v>231</v>
      </c>
      <c r="D224" s="31">
        <v>365</v>
      </c>
      <c r="E224" s="31" t="s">
        <v>651</v>
      </c>
      <c r="F224" s="31">
        <v>0</v>
      </c>
      <c r="G224" s="31" t="s">
        <v>1087</v>
      </c>
      <c r="H224" s="31">
        <v>0</v>
      </c>
      <c r="I224" s="31" t="s">
        <v>1087</v>
      </c>
      <c r="J224" s="29"/>
    </row>
    <row r="225" spans="1:10" ht="12.75">
      <c r="A225" s="31" t="s">
        <v>221</v>
      </c>
      <c r="B225" s="31" t="s">
        <v>232</v>
      </c>
      <c r="C225" s="31" t="s">
        <v>233</v>
      </c>
      <c r="D225" s="31">
        <v>365</v>
      </c>
      <c r="E225" s="31" t="s">
        <v>651</v>
      </c>
      <c r="F225" s="31">
        <v>1</v>
      </c>
      <c r="G225" s="31" t="s">
        <v>1087</v>
      </c>
      <c r="H225" s="31">
        <v>1</v>
      </c>
      <c r="I225" s="31" t="s">
        <v>1087</v>
      </c>
      <c r="J225" s="29"/>
    </row>
    <row r="226" spans="1:10" ht="12.75">
      <c r="A226" s="31" t="s">
        <v>221</v>
      </c>
      <c r="B226" s="31" t="s">
        <v>234</v>
      </c>
      <c r="C226" s="31" t="s">
        <v>235</v>
      </c>
      <c r="D226" s="31">
        <v>365</v>
      </c>
      <c r="E226" s="31" t="s">
        <v>651</v>
      </c>
      <c r="F226" s="31">
        <v>0</v>
      </c>
      <c r="G226" s="31" t="s">
        <v>1087</v>
      </c>
      <c r="H226" s="31">
        <v>0</v>
      </c>
      <c r="I226" s="31" t="s">
        <v>1087</v>
      </c>
      <c r="J226" s="29"/>
    </row>
    <row r="227" spans="1:10" ht="12.75">
      <c r="A227" s="31" t="s">
        <v>221</v>
      </c>
      <c r="B227" s="31" t="s">
        <v>236</v>
      </c>
      <c r="C227" s="31" t="s">
        <v>237</v>
      </c>
      <c r="D227" s="31">
        <v>365</v>
      </c>
      <c r="E227" s="31" t="s">
        <v>651</v>
      </c>
      <c r="F227" s="31">
        <v>0</v>
      </c>
      <c r="G227" s="31" t="s">
        <v>1087</v>
      </c>
      <c r="H227" s="31">
        <v>0</v>
      </c>
      <c r="I227" s="31" t="s">
        <v>1087</v>
      </c>
      <c r="J227" s="29"/>
    </row>
    <row r="228" spans="1:10" ht="12.75">
      <c r="A228" s="31" t="s">
        <v>221</v>
      </c>
      <c r="B228" s="31" t="s">
        <v>238</v>
      </c>
      <c r="C228" s="31" t="s">
        <v>239</v>
      </c>
      <c r="D228" s="31">
        <v>365</v>
      </c>
      <c r="E228" s="31" t="s">
        <v>651</v>
      </c>
      <c r="F228" s="31">
        <v>1</v>
      </c>
      <c r="G228" s="31" t="s">
        <v>1087</v>
      </c>
      <c r="H228" s="31">
        <v>1</v>
      </c>
      <c r="I228" s="31" t="s">
        <v>1087</v>
      </c>
      <c r="J228" s="29"/>
    </row>
    <row r="229" spans="1:10" ht="12.75">
      <c r="A229" s="31" t="s">
        <v>221</v>
      </c>
      <c r="B229" s="31" t="s">
        <v>240</v>
      </c>
      <c r="C229" s="31" t="s">
        <v>241</v>
      </c>
      <c r="D229" s="31">
        <v>365</v>
      </c>
      <c r="E229" s="31" t="s">
        <v>651</v>
      </c>
      <c r="F229" s="31">
        <v>0</v>
      </c>
      <c r="G229" s="31" t="s">
        <v>1087</v>
      </c>
      <c r="H229" s="31">
        <v>0</v>
      </c>
      <c r="I229" s="31" t="s">
        <v>1087</v>
      </c>
      <c r="J229" s="31"/>
    </row>
    <row r="230" spans="1:10" ht="12.75">
      <c r="A230" s="31" t="s">
        <v>221</v>
      </c>
      <c r="B230" s="31" t="s">
        <v>242</v>
      </c>
      <c r="C230" s="31" t="s">
        <v>243</v>
      </c>
      <c r="D230" s="31">
        <v>365</v>
      </c>
      <c r="E230" s="31" t="s">
        <v>651</v>
      </c>
      <c r="F230" s="31">
        <v>1</v>
      </c>
      <c r="G230" s="31" t="s">
        <v>1087</v>
      </c>
      <c r="H230" s="31">
        <v>1</v>
      </c>
      <c r="I230" s="31" t="s">
        <v>1087</v>
      </c>
      <c r="J230" s="27"/>
    </row>
    <row r="231" spans="1:10" ht="12.75">
      <c r="A231" s="31" t="s">
        <v>221</v>
      </c>
      <c r="B231" s="31" t="s">
        <v>244</v>
      </c>
      <c r="C231" s="31" t="s">
        <v>245</v>
      </c>
      <c r="D231" s="31">
        <v>365</v>
      </c>
      <c r="E231" s="31" t="s">
        <v>651</v>
      </c>
      <c r="F231" s="31">
        <v>1</v>
      </c>
      <c r="G231" s="31" t="s">
        <v>1087</v>
      </c>
      <c r="H231" s="31">
        <v>1</v>
      </c>
      <c r="I231" s="31" t="s">
        <v>1087</v>
      </c>
      <c r="J231" s="29"/>
    </row>
    <row r="232" spans="1:10" ht="12.75">
      <c r="A232" s="31" t="s">
        <v>221</v>
      </c>
      <c r="B232" s="31" t="s">
        <v>246</v>
      </c>
      <c r="C232" s="31" t="s">
        <v>247</v>
      </c>
      <c r="D232" s="31">
        <v>365</v>
      </c>
      <c r="E232" s="31" t="s">
        <v>651</v>
      </c>
      <c r="F232" s="31">
        <v>0</v>
      </c>
      <c r="G232" s="31" t="s">
        <v>1087</v>
      </c>
      <c r="H232" s="31">
        <v>0</v>
      </c>
      <c r="I232" s="31" t="s">
        <v>1087</v>
      </c>
      <c r="J232" s="29"/>
    </row>
    <row r="233" spans="1:10" ht="12.75">
      <c r="A233" s="31" t="s">
        <v>221</v>
      </c>
      <c r="B233" s="31" t="s">
        <v>248</v>
      </c>
      <c r="C233" s="31" t="s">
        <v>249</v>
      </c>
      <c r="D233" s="31">
        <v>365</v>
      </c>
      <c r="E233" s="31" t="s">
        <v>651</v>
      </c>
      <c r="F233" s="31">
        <v>0</v>
      </c>
      <c r="G233" s="31" t="s">
        <v>1087</v>
      </c>
      <c r="H233" s="31">
        <v>0</v>
      </c>
      <c r="I233" s="31" t="s">
        <v>1087</v>
      </c>
      <c r="J233" s="29"/>
    </row>
    <row r="234" spans="1:10" ht="12.75">
      <c r="A234" s="31" t="s">
        <v>221</v>
      </c>
      <c r="B234" s="31" t="s">
        <v>250</v>
      </c>
      <c r="C234" s="31" t="s">
        <v>251</v>
      </c>
      <c r="D234" s="31">
        <v>365</v>
      </c>
      <c r="E234" s="31" t="s">
        <v>651</v>
      </c>
      <c r="F234" s="31">
        <v>0</v>
      </c>
      <c r="G234" s="31" t="s">
        <v>1087</v>
      </c>
      <c r="H234" s="31">
        <v>0</v>
      </c>
      <c r="I234" s="31" t="s">
        <v>1087</v>
      </c>
      <c r="J234" s="31"/>
    </row>
    <row r="235" spans="1:10" ht="12.75">
      <c r="A235" s="34" t="s">
        <v>221</v>
      </c>
      <c r="B235" s="34" t="s">
        <v>252</v>
      </c>
      <c r="C235" s="34" t="s">
        <v>253</v>
      </c>
      <c r="D235" s="34">
        <v>365</v>
      </c>
      <c r="E235" s="34" t="s">
        <v>651</v>
      </c>
      <c r="F235" s="34">
        <v>1</v>
      </c>
      <c r="G235" s="34" t="s">
        <v>1087</v>
      </c>
      <c r="H235" s="34">
        <v>1</v>
      </c>
      <c r="I235" s="34" t="s">
        <v>1087</v>
      </c>
      <c r="J235" s="27"/>
    </row>
    <row r="236" spans="1:10" ht="12.75">
      <c r="A236" s="31"/>
      <c r="B236" s="32">
        <f>COUNTA(B220:B235)</f>
        <v>16</v>
      </c>
      <c r="C236" s="31"/>
      <c r="D236" s="31"/>
      <c r="E236" s="31"/>
      <c r="F236" s="32">
        <f>COUNTIF(F220:F235,"&gt;0")</f>
        <v>6</v>
      </c>
      <c r="G236" s="32"/>
      <c r="H236" s="31"/>
      <c r="I236" s="31"/>
      <c r="J236" s="31"/>
    </row>
    <row r="237" spans="1:9" ht="12.75">
      <c r="A237" s="31"/>
      <c r="B237" s="42"/>
      <c r="C237" s="31"/>
      <c r="D237" s="31"/>
      <c r="E237" s="31"/>
      <c r="F237" s="31"/>
      <c r="G237" s="31"/>
      <c r="H237" s="31"/>
      <c r="I237" s="31"/>
    </row>
    <row r="238" spans="1:10" ht="12.75">
      <c r="A238" s="31" t="s">
        <v>254</v>
      </c>
      <c r="B238" s="31" t="s">
        <v>255</v>
      </c>
      <c r="C238" s="31" t="s">
        <v>256</v>
      </c>
      <c r="D238" s="31">
        <v>365</v>
      </c>
      <c r="E238" s="31" t="s">
        <v>651</v>
      </c>
      <c r="F238" s="31">
        <v>1</v>
      </c>
      <c r="G238" s="31" t="s">
        <v>1087</v>
      </c>
      <c r="H238" s="31">
        <v>1</v>
      </c>
      <c r="I238" s="31" t="s">
        <v>1087</v>
      </c>
      <c r="J238" s="29"/>
    </row>
    <row r="239" spans="1:10" ht="12.75">
      <c r="A239" s="31" t="s">
        <v>254</v>
      </c>
      <c r="B239" s="31" t="s">
        <v>257</v>
      </c>
      <c r="C239" s="31" t="s">
        <v>258</v>
      </c>
      <c r="D239" s="31">
        <v>365</v>
      </c>
      <c r="E239" s="31" t="s">
        <v>651</v>
      </c>
      <c r="F239" s="31">
        <v>1</v>
      </c>
      <c r="G239" s="31" t="s">
        <v>1087</v>
      </c>
      <c r="H239" s="31">
        <v>1</v>
      </c>
      <c r="I239" s="31" t="s">
        <v>1087</v>
      </c>
      <c r="J239" s="29"/>
    </row>
    <row r="240" spans="1:10" ht="12.75">
      <c r="A240" s="31" t="s">
        <v>254</v>
      </c>
      <c r="B240" s="31" t="s">
        <v>259</v>
      </c>
      <c r="C240" s="31" t="s">
        <v>260</v>
      </c>
      <c r="D240" s="31">
        <v>365</v>
      </c>
      <c r="E240" s="31" t="s">
        <v>651</v>
      </c>
      <c r="F240" s="31">
        <v>1</v>
      </c>
      <c r="G240" s="31" t="s">
        <v>1087</v>
      </c>
      <c r="H240" s="31">
        <v>1</v>
      </c>
      <c r="I240" s="31" t="s">
        <v>1087</v>
      </c>
      <c r="J240" s="29"/>
    </row>
    <row r="241" spans="1:10" ht="12.75">
      <c r="A241" s="31" t="s">
        <v>254</v>
      </c>
      <c r="B241" s="31" t="s">
        <v>261</v>
      </c>
      <c r="C241" s="31" t="s">
        <v>262</v>
      </c>
      <c r="D241" s="31">
        <v>365</v>
      </c>
      <c r="E241" s="31" t="s">
        <v>651</v>
      </c>
      <c r="F241" s="31">
        <v>1</v>
      </c>
      <c r="G241" s="31" t="s">
        <v>1087</v>
      </c>
      <c r="H241" s="31">
        <v>1</v>
      </c>
      <c r="I241" s="31" t="s">
        <v>1087</v>
      </c>
      <c r="J241" s="29"/>
    </row>
    <row r="242" spans="1:10" ht="12.75">
      <c r="A242" s="31" t="s">
        <v>254</v>
      </c>
      <c r="B242" s="31" t="s">
        <v>263</v>
      </c>
      <c r="C242" s="31" t="s">
        <v>264</v>
      </c>
      <c r="D242" s="31">
        <v>365</v>
      </c>
      <c r="E242" s="31" t="s">
        <v>651</v>
      </c>
      <c r="F242" s="31">
        <v>1</v>
      </c>
      <c r="G242" s="31" t="s">
        <v>1087</v>
      </c>
      <c r="H242" s="31">
        <v>1</v>
      </c>
      <c r="I242" s="31" t="s">
        <v>1087</v>
      </c>
      <c r="J242" s="29"/>
    </row>
    <row r="243" spans="1:10" ht="12.75">
      <c r="A243" s="31" t="s">
        <v>254</v>
      </c>
      <c r="B243" s="31" t="s">
        <v>265</v>
      </c>
      <c r="C243" s="31" t="s">
        <v>266</v>
      </c>
      <c r="D243" s="31">
        <v>365</v>
      </c>
      <c r="E243" s="31" t="s">
        <v>651</v>
      </c>
      <c r="F243" s="31">
        <v>0</v>
      </c>
      <c r="G243" s="31" t="s">
        <v>1087</v>
      </c>
      <c r="H243" s="31">
        <v>0</v>
      </c>
      <c r="I243" s="31" t="s">
        <v>1087</v>
      </c>
      <c r="J243" s="29"/>
    </row>
    <row r="244" spans="1:10" ht="12.75">
      <c r="A244" s="31" t="s">
        <v>254</v>
      </c>
      <c r="B244" s="31" t="s">
        <v>267</v>
      </c>
      <c r="C244" s="31" t="s">
        <v>268</v>
      </c>
      <c r="D244" s="31">
        <v>365</v>
      </c>
      <c r="E244" s="31" t="s">
        <v>651</v>
      </c>
      <c r="F244" s="31">
        <v>0</v>
      </c>
      <c r="G244" s="31" t="s">
        <v>1087</v>
      </c>
      <c r="H244" s="31">
        <v>0</v>
      </c>
      <c r="I244" s="31" t="s">
        <v>1087</v>
      </c>
      <c r="J244" s="29"/>
    </row>
    <row r="245" spans="1:10" ht="12.75">
      <c r="A245" s="31" t="s">
        <v>254</v>
      </c>
      <c r="B245" s="31" t="s">
        <v>269</v>
      </c>
      <c r="C245" s="31" t="s">
        <v>270</v>
      </c>
      <c r="D245" s="31">
        <v>365</v>
      </c>
      <c r="E245" s="31" t="s">
        <v>651</v>
      </c>
      <c r="F245" s="31">
        <v>1</v>
      </c>
      <c r="G245" s="31" t="s">
        <v>1087</v>
      </c>
      <c r="H245" s="31">
        <v>1</v>
      </c>
      <c r="I245" s="31" t="s">
        <v>1087</v>
      </c>
      <c r="J245" s="29"/>
    </row>
    <row r="246" spans="1:10" ht="12.75">
      <c r="A246" s="31" t="s">
        <v>254</v>
      </c>
      <c r="B246" s="31" t="s">
        <v>271</v>
      </c>
      <c r="C246" s="31" t="s">
        <v>272</v>
      </c>
      <c r="D246" s="31">
        <v>365</v>
      </c>
      <c r="E246" s="31" t="s">
        <v>651</v>
      </c>
      <c r="F246" s="31">
        <v>1</v>
      </c>
      <c r="G246" s="31" t="s">
        <v>1087</v>
      </c>
      <c r="H246" s="31">
        <v>1</v>
      </c>
      <c r="I246" s="31" t="s">
        <v>1087</v>
      </c>
      <c r="J246" s="29"/>
    </row>
    <row r="247" spans="1:10" ht="12.75">
      <c r="A247" s="31" t="s">
        <v>254</v>
      </c>
      <c r="B247" s="31" t="s">
        <v>273</v>
      </c>
      <c r="C247" s="31" t="s">
        <v>274</v>
      </c>
      <c r="D247" s="31">
        <v>365</v>
      </c>
      <c r="E247" s="31" t="s">
        <v>651</v>
      </c>
      <c r="F247" s="31">
        <v>1</v>
      </c>
      <c r="G247" s="31" t="s">
        <v>1087</v>
      </c>
      <c r="H247" s="31">
        <v>1</v>
      </c>
      <c r="I247" s="31" t="s">
        <v>1087</v>
      </c>
      <c r="J247" s="29"/>
    </row>
    <row r="248" spans="1:10" ht="12.75">
      <c r="A248" s="31" t="s">
        <v>254</v>
      </c>
      <c r="B248" s="31" t="s">
        <v>275</v>
      </c>
      <c r="C248" s="31" t="s">
        <v>276</v>
      </c>
      <c r="D248" s="31">
        <v>365</v>
      </c>
      <c r="E248" s="31" t="s">
        <v>651</v>
      </c>
      <c r="F248" s="31">
        <v>0</v>
      </c>
      <c r="G248" s="31" t="s">
        <v>1087</v>
      </c>
      <c r="H248" s="31">
        <v>0</v>
      </c>
      <c r="I248" s="31" t="s">
        <v>1087</v>
      </c>
      <c r="J248" s="29"/>
    </row>
    <row r="249" spans="1:10" ht="12.75">
      <c r="A249" s="31" t="s">
        <v>254</v>
      </c>
      <c r="B249" s="31" t="s">
        <v>277</v>
      </c>
      <c r="C249" s="31" t="s">
        <v>278</v>
      </c>
      <c r="D249" s="31">
        <v>365</v>
      </c>
      <c r="E249" s="31" t="s">
        <v>651</v>
      </c>
      <c r="F249" s="31">
        <v>0</v>
      </c>
      <c r="G249" s="31" t="s">
        <v>1087</v>
      </c>
      <c r="H249" s="31">
        <v>0</v>
      </c>
      <c r="I249" s="31" t="s">
        <v>1087</v>
      </c>
      <c r="J249" s="29"/>
    </row>
    <row r="250" spans="1:10" ht="12.75">
      <c r="A250" s="31" t="s">
        <v>254</v>
      </c>
      <c r="B250" s="31" t="s">
        <v>279</v>
      </c>
      <c r="C250" s="31" t="s">
        <v>280</v>
      </c>
      <c r="D250" s="31">
        <v>365</v>
      </c>
      <c r="E250" s="31" t="s">
        <v>651</v>
      </c>
      <c r="F250" s="31">
        <v>0</v>
      </c>
      <c r="G250" s="31" t="s">
        <v>1087</v>
      </c>
      <c r="H250" s="31">
        <v>0</v>
      </c>
      <c r="I250" s="31" t="s">
        <v>1087</v>
      </c>
      <c r="J250" s="29"/>
    </row>
    <row r="251" spans="1:10" ht="12.75">
      <c r="A251" s="31" t="s">
        <v>254</v>
      </c>
      <c r="B251" s="31" t="s">
        <v>281</v>
      </c>
      <c r="C251" s="31" t="s">
        <v>282</v>
      </c>
      <c r="D251" s="31">
        <v>365</v>
      </c>
      <c r="E251" s="31" t="s">
        <v>651</v>
      </c>
      <c r="F251" s="31">
        <v>1</v>
      </c>
      <c r="G251" s="31" t="s">
        <v>1087</v>
      </c>
      <c r="H251" s="31">
        <v>1</v>
      </c>
      <c r="I251" s="31" t="s">
        <v>1087</v>
      </c>
      <c r="J251" s="31"/>
    </row>
    <row r="252" spans="1:9" ht="12.75">
      <c r="A252" s="31" t="s">
        <v>254</v>
      </c>
      <c r="B252" s="31" t="s">
        <v>283</v>
      </c>
      <c r="C252" s="31" t="s">
        <v>284</v>
      </c>
      <c r="D252" s="31">
        <v>365</v>
      </c>
      <c r="E252" s="31" t="s">
        <v>651</v>
      </c>
      <c r="F252" s="31">
        <v>1</v>
      </c>
      <c r="G252" s="31" t="s">
        <v>1087</v>
      </c>
      <c r="H252" s="31">
        <v>1</v>
      </c>
      <c r="I252" s="31" t="s">
        <v>1087</v>
      </c>
    </row>
    <row r="253" spans="1:9" ht="12.75">
      <c r="A253" s="31" t="s">
        <v>254</v>
      </c>
      <c r="B253" s="31" t="s">
        <v>285</v>
      </c>
      <c r="C253" s="31" t="s">
        <v>286</v>
      </c>
      <c r="D253" s="31">
        <v>365</v>
      </c>
      <c r="E253" s="31" t="s">
        <v>651</v>
      </c>
      <c r="F253" s="31">
        <v>1</v>
      </c>
      <c r="G253" s="31" t="s">
        <v>1087</v>
      </c>
      <c r="H253" s="31">
        <v>1</v>
      </c>
      <c r="I253" s="31" t="s">
        <v>1087</v>
      </c>
    </row>
    <row r="254" spans="1:9" ht="12.75">
      <c r="A254" s="31" t="s">
        <v>254</v>
      </c>
      <c r="B254" s="31" t="s">
        <v>287</v>
      </c>
      <c r="C254" s="31" t="s">
        <v>288</v>
      </c>
      <c r="D254" s="31">
        <v>365</v>
      </c>
      <c r="E254" s="31" t="s">
        <v>651</v>
      </c>
      <c r="F254" s="31">
        <v>0</v>
      </c>
      <c r="G254" s="31" t="s">
        <v>1087</v>
      </c>
      <c r="H254" s="31">
        <v>0</v>
      </c>
      <c r="I254" s="31" t="s">
        <v>1087</v>
      </c>
    </row>
    <row r="255" spans="1:12" ht="12.75">
      <c r="A255" s="31" t="s">
        <v>254</v>
      </c>
      <c r="B255" s="31" t="s">
        <v>289</v>
      </c>
      <c r="C255" s="31" t="s">
        <v>290</v>
      </c>
      <c r="D255" s="31">
        <v>365</v>
      </c>
      <c r="E255" s="31" t="s">
        <v>651</v>
      </c>
      <c r="F255" s="31">
        <v>1</v>
      </c>
      <c r="G255" s="31" t="s">
        <v>1087</v>
      </c>
      <c r="H255" s="31">
        <v>1</v>
      </c>
      <c r="I255" s="31" t="s">
        <v>1087</v>
      </c>
      <c r="J255" s="56"/>
      <c r="K255" s="56"/>
      <c r="L255" s="56"/>
    </row>
    <row r="256" spans="1:12" ht="12.75">
      <c r="A256" s="34" t="s">
        <v>254</v>
      </c>
      <c r="B256" s="34" t="s">
        <v>291</v>
      </c>
      <c r="C256" s="34" t="s">
        <v>292</v>
      </c>
      <c r="D256" s="34">
        <v>365</v>
      </c>
      <c r="E256" s="34" t="s">
        <v>651</v>
      </c>
      <c r="F256" s="34">
        <v>1</v>
      </c>
      <c r="G256" s="34" t="s">
        <v>1087</v>
      </c>
      <c r="H256" s="34">
        <v>1</v>
      </c>
      <c r="I256" s="34" t="s">
        <v>1087</v>
      </c>
      <c r="J256" s="56"/>
      <c r="K256" s="56"/>
      <c r="L256" s="56"/>
    </row>
    <row r="257" spans="1:10" ht="12.75">
      <c r="A257" s="31"/>
      <c r="B257" s="32">
        <f>COUNTA(B238:B256)</f>
        <v>19</v>
      </c>
      <c r="C257" s="31"/>
      <c r="D257" s="31"/>
      <c r="E257" s="31"/>
      <c r="F257" s="32">
        <f>COUNTIF(F238:F256,"&gt;0")</f>
        <v>13</v>
      </c>
      <c r="G257" s="32"/>
      <c r="H257" s="31"/>
      <c r="I257" s="31"/>
      <c r="J257" s="31"/>
    </row>
    <row r="259" spans="1:12" ht="12.75" customHeight="1">
      <c r="A259" s="31" t="s">
        <v>293</v>
      </c>
      <c r="B259" s="31" t="s">
        <v>294</v>
      </c>
      <c r="C259" s="31" t="s">
        <v>295</v>
      </c>
      <c r="D259" s="31">
        <v>365</v>
      </c>
      <c r="E259" s="31" t="s">
        <v>651</v>
      </c>
      <c r="F259" s="31">
        <v>1</v>
      </c>
      <c r="G259" s="31" t="s">
        <v>1087</v>
      </c>
      <c r="H259" s="31">
        <v>1</v>
      </c>
      <c r="I259" s="31" t="s">
        <v>1087</v>
      </c>
      <c r="J259" s="56"/>
      <c r="K259" s="56"/>
      <c r="L259" s="56"/>
    </row>
    <row r="260" spans="1:9" ht="12.75" customHeight="1">
      <c r="A260" s="34" t="s">
        <v>293</v>
      </c>
      <c r="B260" s="34" t="s">
        <v>296</v>
      </c>
      <c r="C260" s="34" t="s">
        <v>297</v>
      </c>
      <c r="D260" s="34">
        <v>365</v>
      </c>
      <c r="E260" s="34" t="s">
        <v>651</v>
      </c>
      <c r="F260" s="34">
        <v>0</v>
      </c>
      <c r="G260" s="34" t="s">
        <v>1087</v>
      </c>
      <c r="H260" s="34">
        <v>0</v>
      </c>
      <c r="I260" s="34" t="s">
        <v>1087</v>
      </c>
    </row>
    <row r="261" spans="1:10" ht="12.75">
      <c r="A261" s="31"/>
      <c r="B261" s="32">
        <f>COUNTA(B259:B260)</f>
        <v>2</v>
      </c>
      <c r="C261" s="31"/>
      <c r="D261" s="31"/>
      <c r="E261" s="31"/>
      <c r="F261" s="32">
        <f>COUNTIF(F259:F260,"&gt;0")</f>
        <v>1</v>
      </c>
      <c r="G261" s="32"/>
      <c r="H261" s="31"/>
      <c r="I261" s="31"/>
      <c r="J261" s="31"/>
    </row>
    <row r="263" spans="1:9" ht="12.75">
      <c r="A263" s="31" t="s">
        <v>298</v>
      </c>
      <c r="B263" s="31" t="s">
        <v>299</v>
      </c>
      <c r="C263" s="31" t="s">
        <v>300</v>
      </c>
      <c r="D263" s="31">
        <v>365</v>
      </c>
      <c r="E263" s="31" t="s">
        <v>651</v>
      </c>
      <c r="F263" s="31">
        <v>1</v>
      </c>
      <c r="G263" s="31" t="s">
        <v>1087</v>
      </c>
      <c r="H263" s="31">
        <v>1</v>
      </c>
      <c r="I263" s="31" t="s">
        <v>1087</v>
      </c>
    </row>
    <row r="264" spans="1:9" ht="12.75">
      <c r="A264" s="31" t="s">
        <v>298</v>
      </c>
      <c r="B264" s="31" t="s">
        <v>301</v>
      </c>
      <c r="C264" s="31" t="s">
        <v>302</v>
      </c>
      <c r="D264" s="31">
        <v>365</v>
      </c>
      <c r="E264" s="31" t="s">
        <v>651</v>
      </c>
      <c r="F264" s="31">
        <v>1</v>
      </c>
      <c r="G264" s="31" t="s">
        <v>1087</v>
      </c>
      <c r="H264" s="31">
        <v>1</v>
      </c>
      <c r="I264" s="31" t="s">
        <v>1087</v>
      </c>
    </row>
    <row r="265" spans="1:9" ht="12.75">
      <c r="A265" s="31" t="s">
        <v>298</v>
      </c>
      <c r="B265" s="31" t="s">
        <v>303</v>
      </c>
      <c r="C265" s="31" t="s">
        <v>304</v>
      </c>
      <c r="D265" s="31">
        <v>365</v>
      </c>
      <c r="E265" s="31" t="s">
        <v>651</v>
      </c>
      <c r="F265" s="31">
        <v>1</v>
      </c>
      <c r="G265" s="31" t="s">
        <v>1087</v>
      </c>
      <c r="H265" s="31">
        <v>1</v>
      </c>
      <c r="I265" s="31" t="s">
        <v>1087</v>
      </c>
    </row>
    <row r="266" spans="1:9" ht="12.75">
      <c r="A266" s="31" t="s">
        <v>298</v>
      </c>
      <c r="B266" s="31" t="s">
        <v>305</v>
      </c>
      <c r="C266" s="31" t="s">
        <v>306</v>
      </c>
      <c r="D266" s="31">
        <v>365</v>
      </c>
      <c r="E266" s="31" t="s">
        <v>651</v>
      </c>
      <c r="F266" s="31">
        <v>0</v>
      </c>
      <c r="G266" s="31" t="s">
        <v>1087</v>
      </c>
      <c r="H266" s="31">
        <v>0</v>
      </c>
      <c r="I266" s="31" t="s">
        <v>1087</v>
      </c>
    </row>
    <row r="267" spans="1:9" ht="12.75">
      <c r="A267" s="31" t="s">
        <v>298</v>
      </c>
      <c r="B267" s="31" t="s">
        <v>307</v>
      </c>
      <c r="C267" s="31" t="s">
        <v>308</v>
      </c>
      <c r="D267" s="31">
        <v>365</v>
      </c>
      <c r="E267" s="31" t="s">
        <v>651</v>
      </c>
      <c r="F267" s="31">
        <v>1</v>
      </c>
      <c r="G267" s="31" t="s">
        <v>1087</v>
      </c>
      <c r="H267" s="31">
        <v>1</v>
      </c>
      <c r="I267" s="31" t="s">
        <v>1087</v>
      </c>
    </row>
    <row r="268" spans="1:9" ht="12.75">
      <c r="A268" s="31" t="s">
        <v>298</v>
      </c>
      <c r="B268" s="31" t="s">
        <v>309</v>
      </c>
      <c r="C268" s="31" t="s">
        <v>310</v>
      </c>
      <c r="D268" s="31">
        <v>365</v>
      </c>
      <c r="E268" s="31" t="s">
        <v>651</v>
      </c>
      <c r="F268" s="31">
        <v>1</v>
      </c>
      <c r="G268" s="31" t="s">
        <v>1087</v>
      </c>
      <c r="H268" s="31">
        <v>1</v>
      </c>
      <c r="I268" s="31" t="s">
        <v>1087</v>
      </c>
    </row>
    <row r="269" spans="1:9" ht="12.75">
      <c r="A269" s="31" t="s">
        <v>298</v>
      </c>
      <c r="B269" s="31" t="s">
        <v>311</v>
      </c>
      <c r="C269" s="31" t="s">
        <v>312</v>
      </c>
      <c r="D269" s="31">
        <v>365</v>
      </c>
      <c r="E269" s="31" t="s">
        <v>651</v>
      </c>
      <c r="F269" s="31">
        <v>1</v>
      </c>
      <c r="G269" s="31" t="s">
        <v>1087</v>
      </c>
      <c r="H269" s="31">
        <v>1</v>
      </c>
      <c r="I269" s="31" t="s">
        <v>1087</v>
      </c>
    </row>
    <row r="270" spans="1:9" ht="12.75">
      <c r="A270" s="31" t="s">
        <v>298</v>
      </c>
      <c r="B270" s="31" t="s">
        <v>313</v>
      </c>
      <c r="C270" s="31" t="s">
        <v>314</v>
      </c>
      <c r="D270" s="31">
        <v>365</v>
      </c>
      <c r="E270" s="31" t="s">
        <v>651</v>
      </c>
      <c r="F270" s="31">
        <v>1</v>
      </c>
      <c r="G270" s="31" t="s">
        <v>1087</v>
      </c>
      <c r="H270" s="31">
        <v>1</v>
      </c>
      <c r="I270" s="31" t="s">
        <v>1087</v>
      </c>
    </row>
    <row r="271" spans="1:9" ht="12.75">
      <c r="A271" s="31" t="s">
        <v>298</v>
      </c>
      <c r="B271" s="31" t="s">
        <v>315</v>
      </c>
      <c r="C271" s="31" t="s">
        <v>316</v>
      </c>
      <c r="D271" s="31">
        <v>365</v>
      </c>
      <c r="E271" s="31" t="s">
        <v>651</v>
      </c>
      <c r="F271" s="31">
        <v>1</v>
      </c>
      <c r="G271" s="31" t="s">
        <v>1087</v>
      </c>
      <c r="H271" s="31">
        <v>1</v>
      </c>
      <c r="I271" s="31" t="s">
        <v>1087</v>
      </c>
    </row>
    <row r="272" spans="1:9" ht="12.75">
      <c r="A272" s="31" t="s">
        <v>298</v>
      </c>
      <c r="B272" s="31" t="s">
        <v>317</v>
      </c>
      <c r="C272" s="31" t="s">
        <v>318</v>
      </c>
      <c r="D272" s="31">
        <v>365</v>
      </c>
      <c r="E272" s="31" t="s">
        <v>651</v>
      </c>
      <c r="F272" s="31">
        <v>1</v>
      </c>
      <c r="G272" s="31" t="s">
        <v>1087</v>
      </c>
      <c r="H272" s="31">
        <v>1</v>
      </c>
      <c r="I272" s="31" t="s">
        <v>1087</v>
      </c>
    </row>
    <row r="273" spans="1:9" ht="12.75">
      <c r="A273" s="34" t="s">
        <v>298</v>
      </c>
      <c r="B273" s="34" t="s">
        <v>319</v>
      </c>
      <c r="C273" s="34" t="s">
        <v>320</v>
      </c>
      <c r="D273" s="34">
        <v>365</v>
      </c>
      <c r="E273" s="34" t="s">
        <v>651</v>
      </c>
      <c r="F273" s="34">
        <v>1</v>
      </c>
      <c r="G273" s="34" t="s">
        <v>1087</v>
      </c>
      <c r="H273" s="34">
        <v>1</v>
      </c>
      <c r="I273" s="34" t="s">
        <v>1087</v>
      </c>
    </row>
    <row r="274" spans="1:10" ht="12.75">
      <c r="A274" s="31"/>
      <c r="B274" s="32">
        <f>COUNTA(B263:B273)</f>
        <v>11</v>
      </c>
      <c r="C274" s="31"/>
      <c r="D274" s="31"/>
      <c r="E274" s="31"/>
      <c r="F274" s="32">
        <f>COUNTIF(F263:F273,"&gt;0")</f>
        <v>10</v>
      </c>
      <c r="G274" s="32"/>
      <c r="H274" s="31"/>
      <c r="I274" s="31"/>
      <c r="J274" s="31"/>
    </row>
    <row r="276" spans="1:9" ht="12.75">
      <c r="A276" s="31" t="s">
        <v>321</v>
      </c>
      <c r="B276" s="31" t="s">
        <v>322</v>
      </c>
      <c r="C276" s="31" t="s">
        <v>323</v>
      </c>
      <c r="D276" s="31">
        <v>365</v>
      </c>
      <c r="E276" s="31" t="s">
        <v>651</v>
      </c>
      <c r="F276" s="31">
        <v>0</v>
      </c>
      <c r="G276" s="31" t="s">
        <v>1087</v>
      </c>
      <c r="H276" s="31">
        <v>0</v>
      </c>
      <c r="I276" s="31" t="s">
        <v>1087</v>
      </c>
    </row>
    <row r="277" spans="1:9" ht="12.75">
      <c r="A277" s="31" t="s">
        <v>321</v>
      </c>
      <c r="B277" s="31" t="s">
        <v>324</v>
      </c>
      <c r="C277" s="31" t="s">
        <v>325</v>
      </c>
      <c r="D277" s="31">
        <v>365</v>
      </c>
      <c r="E277" s="31" t="s">
        <v>651</v>
      </c>
      <c r="F277" s="31">
        <v>1</v>
      </c>
      <c r="G277" s="31" t="s">
        <v>1087</v>
      </c>
      <c r="H277" s="31">
        <v>1</v>
      </c>
      <c r="I277" s="31" t="s">
        <v>1087</v>
      </c>
    </row>
    <row r="278" spans="1:9" ht="12.75">
      <c r="A278" s="31" t="s">
        <v>321</v>
      </c>
      <c r="B278" s="31" t="s">
        <v>326</v>
      </c>
      <c r="C278" s="31" t="s">
        <v>327</v>
      </c>
      <c r="D278" s="31">
        <v>365</v>
      </c>
      <c r="E278" s="31" t="s">
        <v>651</v>
      </c>
      <c r="F278" s="31">
        <v>0</v>
      </c>
      <c r="G278" s="31" t="s">
        <v>1087</v>
      </c>
      <c r="H278" s="31">
        <v>0</v>
      </c>
      <c r="I278" s="31" t="s">
        <v>1087</v>
      </c>
    </row>
    <row r="279" spans="1:9" ht="12.75">
      <c r="A279" s="31" t="s">
        <v>321</v>
      </c>
      <c r="B279" s="31" t="s">
        <v>328</v>
      </c>
      <c r="C279" s="31" t="s">
        <v>329</v>
      </c>
      <c r="D279" s="31">
        <v>365</v>
      </c>
      <c r="E279" s="31" t="s">
        <v>651</v>
      </c>
      <c r="F279" s="31">
        <v>1</v>
      </c>
      <c r="G279" s="31" t="s">
        <v>1087</v>
      </c>
      <c r="H279" s="31">
        <v>1</v>
      </c>
      <c r="I279" s="31" t="s">
        <v>1087</v>
      </c>
    </row>
    <row r="280" spans="1:9" ht="12.75">
      <c r="A280" s="31" t="s">
        <v>321</v>
      </c>
      <c r="B280" s="31" t="s">
        <v>330</v>
      </c>
      <c r="C280" s="31" t="s">
        <v>331</v>
      </c>
      <c r="D280" s="31">
        <v>365</v>
      </c>
      <c r="E280" s="31" t="s">
        <v>651</v>
      </c>
      <c r="F280" s="31">
        <v>0</v>
      </c>
      <c r="G280" s="31" t="s">
        <v>1087</v>
      </c>
      <c r="H280" s="31">
        <v>0</v>
      </c>
      <c r="I280" s="31" t="s">
        <v>1087</v>
      </c>
    </row>
    <row r="281" spans="1:9" ht="12.75">
      <c r="A281" s="31" t="s">
        <v>321</v>
      </c>
      <c r="B281" s="31" t="s">
        <v>332</v>
      </c>
      <c r="C281" s="31" t="s">
        <v>677</v>
      </c>
      <c r="D281" s="31">
        <v>365</v>
      </c>
      <c r="E281" s="31" t="s">
        <v>651</v>
      </c>
      <c r="F281" s="31">
        <v>0</v>
      </c>
      <c r="G281" s="31" t="s">
        <v>1087</v>
      </c>
      <c r="H281" s="31">
        <v>0</v>
      </c>
      <c r="I281" s="31" t="s">
        <v>1087</v>
      </c>
    </row>
    <row r="282" spans="1:9" ht="12.75">
      <c r="A282" s="31" t="s">
        <v>321</v>
      </c>
      <c r="B282" s="31" t="s">
        <v>678</v>
      </c>
      <c r="C282" s="31" t="s">
        <v>679</v>
      </c>
      <c r="D282" s="31">
        <v>365</v>
      </c>
      <c r="E282" s="31" t="s">
        <v>651</v>
      </c>
      <c r="F282" s="31">
        <v>0</v>
      </c>
      <c r="G282" s="31" t="s">
        <v>1087</v>
      </c>
      <c r="H282" s="31">
        <v>0</v>
      </c>
      <c r="I282" s="31" t="s">
        <v>1087</v>
      </c>
    </row>
    <row r="283" spans="1:9" ht="12.75">
      <c r="A283" s="31" t="s">
        <v>321</v>
      </c>
      <c r="B283" s="31" t="s">
        <v>680</v>
      </c>
      <c r="C283" s="31" t="s">
        <v>681</v>
      </c>
      <c r="D283" s="31">
        <v>365</v>
      </c>
      <c r="E283" s="31" t="s">
        <v>651</v>
      </c>
      <c r="F283" s="31">
        <v>0</v>
      </c>
      <c r="G283" s="31" t="s">
        <v>1087</v>
      </c>
      <c r="H283" s="31">
        <v>0</v>
      </c>
      <c r="I283" s="31" t="s">
        <v>1087</v>
      </c>
    </row>
    <row r="284" spans="1:9" ht="12.75">
      <c r="A284" s="31" t="s">
        <v>321</v>
      </c>
      <c r="B284" s="31" t="s">
        <v>682</v>
      </c>
      <c r="C284" s="31" t="s">
        <v>683</v>
      </c>
      <c r="D284" s="31">
        <v>365</v>
      </c>
      <c r="E284" s="31" t="s">
        <v>651</v>
      </c>
      <c r="F284" s="31">
        <v>1</v>
      </c>
      <c r="G284" s="31" t="s">
        <v>1087</v>
      </c>
      <c r="H284" s="31">
        <v>1</v>
      </c>
      <c r="I284" s="31" t="s">
        <v>1087</v>
      </c>
    </row>
    <row r="285" spans="1:9" ht="12.75">
      <c r="A285" s="31" t="s">
        <v>321</v>
      </c>
      <c r="B285" s="31" t="s">
        <v>684</v>
      </c>
      <c r="C285" s="31" t="s">
        <v>685</v>
      </c>
      <c r="D285" s="31">
        <v>365</v>
      </c>
      <c r="E285" s="31" t="s">
        <v>651</v>
      </c>
      <c r="F285" s="31">
        <v>1</v>
      </c>
      <c r="G285" s="31" t="s">
        <v>1087</v>
      </c>
      <c r="H285" s="31">
        <v>1</v>
      </c>
      <c r="I285" s="31" t="s">
        <v>1087</v>
      </c>
    </row>
    <row r="286" spans="1:9" ht="12.75">
      <c r="A286" s="31" t="s">
        <v>321</v>
      </c>
      <c r="B286" s="31" t="s">
        <v>686</v>
      </c>
      <c r="C286" s="31" t="s">
        <v>687</v>
      </c>
      <c r="D286" s="31">
        <v>365</v>
      </c>
      <c r="E286" s="31" t="s">
        <v>651</v>
      </c>
      <c r="F286" s="31">
        <v>0</v>
      </c>
      <c r="G286" s="31" t="s">
        <v>1087</v>
      </c>
      <c r="H286" s="31">
        <v>0</v>
      </c>
      <c r="I286" s="31" t="s">
        <v>1087</v>
      </c>
    </row>
    <row r="287" spans="1:9" ht="12.75">
      <c r="A287" s="31" t="s">
        <v>321</v>
      </c>
      <c r="B287" s="31" t="s">
        <v>688</v>
      </c>
      <c r="C287" s="31" t="s">
        <v>689</v>
      </c>
      <c r="D287" s="31">
        <v>365</v>
      </c>
      <c r="E287" s="31" t="s">
        <v>651</v>
      </c>
      <c r="F287" s="31">
        <v>0</v>
      </c>
      <c r="G287" s="31" t="s">
        <v>1087</v>
      </c>
      <c r="H287" s="31">
        <v>0</v>
      </c>
      <c r="I287" s="31" t="s">
        <v>1087</v>
      </c>
    </row>
    <row r="288" spans="1:9" ht="12.75">
      <c r="A288" s="31" t="s">
        <v>321</v>
      </c>
      <c r="B288" s="31" t="s">
        <v>690</v>
      </c>
      <c r="C288" s="31" t="s">
        <v>691</v>
      </c>
      <c r="D288" s="31">
        <v>365</v>
      </c>
      <c r="E288" s="31" t="s">
        <v>651</v>
      </c>
      <c r="F288" s="31">
        <v>1</v>
      </c>
      <c r="G288" s="31" t="s">
        <v>1087</v>
      </c>
      <c r="H288" s="31">
        <v>1</v>
      </c>
      <c r="I288" s="31" t="s">
        <v>1087</v>
      </c>
    </row>
    <row r="289" spans="1:9" ht="12.75">
      <c r="A289" s="31" t="s">
        <v>321</v>
      </c>
      <c r="B289" s="31" t="s">
        <v>692</v>
      </c>
      <c r="C289" s="31" t="s">
        <v>693</v>
      </c>
      <c r="D289" s="31">
        <v>365</v>
      </c>
      <c r="E289" s="31" t="s">
        <v>651</v>
      </c>
      <c r="F289" s="31">
        <v>1</v>
      </c>
      <c r="G289" s="31" t="s">
        <v>1087</v>
      </c>
      <c r="H289" s="31">
        <v>1</v>
      </c>
      <c r="I289" s="31" t="s">
        <v>1087</v>
      </c>
    </row>
    <row r="290" spans="1:9" ht="12.75">
      <c r="A290" s="31" t="s">
        <v>321</v>
      </c>
      <c r="B290" s="31" t="s">
        <v>694</v>
      </c>
      <c r="C290" s="31" t="s">
        <v>695</v>
      </c>
      <c r="D290" s="31">
        <v>365</v>
      </c>
      <c r="E290" s="31" t="s">
        <v>651</v>
      </c>
      <c r="F290" s="31">
        <v>1</v>
      </c>
      <c r="G290" s="31" t="s">
        <v>1087</v>
      </c>
      <c r="H290" s="31">
        <v>1</v>
      </c>
      <c r="I290" s="31" t="s">
        <v>1087</v>
      </c>
    </row>
    <row r="291" spans="1:9" ht="12.75">
      <c r="A291" s="31" t="s">
        <v>321</v>
      </c>
      <c r="B291" s="31" t="s">
        <v>696</v>
      </c>
      <c r="C291" s="31" t="s">
        <v>697</v>
      </c>
      <c r="D291" s="31">
        <v>365</v>
      </c>
      <c r="E291" s="31" t="s">
        <v>651</v>
      </c>
      <c r="F291" s="31">
        <v>0</v>
      </c>
      <c r="G291" s="31" t="s">
        <v>1087</v>
      </c>
      <c r="H291" s="31">
        <v>0</v>
      </c>
      <c r="I291" s="31" t="s">
        <v>1087</v>
      </c>
    </row>
    <row r="292" spans="1:9" ht="12.75">
      <c r="A292" s="31" t="s">
        <v>321</v>
      </c>
      <c r="B292" s="31" t="s">
        <v>698</v>
      </c>
      <c r="C292" s="31" t="s">
        <v>699</v>
      </c>
      <c r="D292" s="31">
        <v>365</v>
      </c>
      <c r="E292" s="31" t="s">
        <v>651</v>
      </c>
      <c r="F292" s="31">
        <v>0</v>
      </c>
      <c r="G292" s="31" t="s">
        <v>1087</v>
      </c>
      <c r="H292" s="31">
        <v>0</v>
      </c>
      <c r="I292" s="31" t="s">
        <v>1087</v>
      </c>
    </row>
    <row r="293" spans="1:9" ht="12.75">
      <c r="A293" s="31" t="s">
        <v>321</v>
      </c>
      <c r="B293" s="31" t="s">
        <v>700</v>
      </c>
      <c r="C293" s="31" t="s">
        <v>701</v>
      </c>
      <c r="D293" s="31">
        <v>365</v>
      </c>
      <c r="E293" s="31" t="s">
        <v>651</v>
      </c>
      <c r="F293" s="31">
        <v>1</v>
      </c>
      <c r="G293" s="31" t="s">
        <v>1087</v>
      </c>
      <c r="H293" s="31">
        <v>1</v>
      </c>
      <c r="I293" s="31" t="s">
        <v>1087</v>
      </c>
    </row>
    <row r="294" spans="1:9" ht="12.75">
      <c r="A294" s="31" t="s">
        <v>321</v>
      </c>
      <c r="B294" s="31" t="s">
        <v>702</v>
      </c>
      <c r="C294" s="31" t="s">
        <v>703</v>
      </c>
      <c r="D294" s="31">
        <v>365</v>
      </c>
      <c r="E294" s="31" t="s">
        <v>651</v>
      </c>
      <c r="F294" s="31">
        <v>1</v>
      </c>
      <c r="G294" s="31" t="s">
        <v>1087</v>
      </c>
      <c r="H294" s="31">
        <v>1</v>
      </c>
      <c r="I294" s="31" t="s">
        <v>1087</v>
      </c>
    </row>
    <row r="295" spans="1:9" ht="12.75">
      <c r="A295" s="31" t="s">
        <v>321</v>
      </c>
      <c r="B295" s="31" t="s">
        <v>704</v>
      </c>
      <c r="C295" s="31" t="s">
        <v>705</v>
      </c>
      <c r="D295" s="31">
        <v>365</v>
      </c>
      <c r="E295" s="31" t="s">
        <v>651</v>
      </c>
      <c r="F295" s="31">
        <v>0</v>
      </c>
      <c r="G295" s="31" t="s">
        <v>1087</v>
      </c>
      <c r="H295" s="31">
        <v>0</v>
      </c>
      <c r="I295" s="31" t="s">
        <v>1087</v>
      </c>
    </row>
    <row r="296" spans="1:9" ht="12.75">
      <c r="A296" s="34" t="s">
        <v>321</v>
      </c>
      <c r="B296" s="34" t="s">
        <v>706</v>
      </c>
      <c r="C296" s="34" t="s">
        <v>707</v>
      </c>
      <c r="D296" s="34">
        <v>365</v>
      </c>
      <c r="E296" s="34" t="s">
        <v>651</v>
      </c>
      <c r="F296" s="34">
        <v>0</v>
      </c>
      <c r="G296" s="34" t="s">
        <v>1087</v>
      </c>
      <c r="H296" s="34">
        <v>0</v>
      </c>
      <c r="I296" s="34" t="s">
        <v>1087</v>
      </c>
    </row>
    <row r="297" spans="1:10" ht="12.75">
      <c r="A297" s="31"/>
      <c r="B297" s="32">
        <f>COUNTA(B276:B296)</f>
        <v>21</v>
      </c>
      <c r="C297" s="31"/>
      <c r="D297" s="31"/>
      <c r="E297" s="31"/>
      <c r="F297" s="32">
        <f>COUNTIF(F276:F296,"&gt;0")</f>
        <v>9</v>
      </c>
      <c r="G297" s="32"/>
      <c r="H297" s="31"/>
      <c r="I297" s="31"/>
      <c r="J297" s="31"/>
    </row>
    <row r="299" spans="1:9" ht="12.75">
      <c r="A299" s="31" t="s">
        <v>333</v>
      </c>
      <c r="B299" s="31" t="s">
        <v>334</v>
      </c>
      <c r="C299" s="31" t="s">
        <v>335</v>
      </c>
      <c r="D299" s="31">
        <v>365</v>
      </c>
      <c r="E299" s="31" t="s">
        <v>651</v>
      </c>
      <c r="F299" s="31">
        <v>1</v>
      </c>
      <c r="G299" s="31" t="s">
        <v>1087</v>
      </c>
      <c r="H299" s="31">
        <v>1</v>
      </c>
      <c r="I299" s="31" t="s">
        <v>1087</v>
      </c>
    </row>
    <row r="300" spans="1:9" ht="12.75">
      <c r="A300" s="31" t="s">
        <v>333</v>
      </c>
      <c r="B300" s="31" t="s">
        <v>336</v>
      </c>
      <c r="C300" s="31" t="s">
        <v>337</v>
      </c>
      <c r="D300" s="31">
        <v>365</v>
      </c>
      <c r="E300" s="31" t="s">
        <v>651</v>
      </c>
      <c r="F300" s="31">
        <v>1</v>
      </c>
      <c r="G300" s="31" t="s">
        <v>1087</v>
      </c>
      <c r="H300" s="31">
        <v>1</v>
      </c>
      <c r="I300" s="31" t="s">
        <v>1087</v>
      </c>
    </row>
    <row r="301" spans="1:9" ht="12.75">
      <c r="A301" s="31" t="s">
        <v>333</v>
      </c>
      <c r="B301" s="31" t="s">
        <v>338</v>
      </c>
      <c r="C301" s="31" t="s">
        <v>339</v>
      </c>
      <c r="D301" s="31">
        <v>365</v>
      </c>
      <c r="E301" s="31" t="s">
        <v>651</v>
      </c>
      <c r="F301" s="31">
        <v>1</v>
      </c>
      <c r="G301" s="31" t="s">
        <v>1087</v>
      </c>
      <c r="H301" s="31">
        <v>1</v>
      </c>
      <c r="I301" s="31" t="s">
        <v>1087</v>
      </c>
    </row>
    <row r="302" spans="1:9" ht="12.75">
      <c r="A302" s="31" t="s">
        <v>333</v>
      </c>
      <c r="B302" s="31" t="s">
        <v>340</v>
      </c>
      <c r="C302" s="31" t="s">
        <v>341</v>
      </c>
      <c r="D302" s="31">
        <v>365</v>
      </c>
      <c r="E302" s="31" t="s">
        <v>651</v>
      </c>
      <c r="F302" s="31">
        <v>1</v>
      </c>
      <c r="G302" s="31" t="s">
        <v>1087</v>
      </c>
      <c r="H302" s="31">
        <v>1</v>
      </c>
      <c r="I302" s="31" t="s">
        <v>1087</v>
      </c>
    </row>
    <row r="303" spans="1:9" ht="12.75">
      <c r="A303" s="31" t="s">
        <v>333</v>
      </c>
      <c r="B303" s="31" t="s">
        <v>342</v>
      </c>
      <c r="C303" s="31" t="s">
        <v>343</v>
      </c>
      <c r="D303" s="31">
        <v>365</v>
      </c>
      <c r="E303" s="31" t="s">
        <v>651</v>
      </c>
      <c r="F303" s="31">
        <v>1</v>
      </c>
      <c r="G303" s="31" t="s">
        <v>1087</v>
      </c>
      <c r="H303" s="31">
        <v>1</v>
      </c>
      <c r="I303" s="31" t="s">
        <v>1087</v>
      </c>
    </row>
    <row r="304" spans="1:9" ht="12.75">
      <c r="A304" s="31" t="s">
        <v>333</v>
      </c>
      <c r="B304" s="31" t="s">
        <v>344</v>
      </c>
      <c r="C304" s="31" t="s">
        <v>345</v>
      </c>
      <c r="D304" s="31">
        <v>365</v>
      </c>
      <c r="E304" s="31" t="s">
        <v>651</v>
      </c>
      <c r="F304" s="31">
        <v>1</v>
      </c>
      <c r="G304" s="31" t="s">
        <v>1087</v>
      </c>
      <c r="H304" s="31">
        <v>1</v>
      </c>
      <c r="I304" s="31" t="s">
        <v>1087</v>
      </c>
    </row>
    <row r="305" spans="1:9" ht="12.75">
      <c r="A305" s="31" t="s">
        <v>333</v>
      </c>
      <c r="B305" s="31" t="s">
        <v>346</v>
      </c>
      <c r="C305" s="31" t="s">
        <v>347</v>
      </c>
      <c r="D305" s="31">
        <v>365</v>
      </c>
      <c r="E305" s="31" t="s">
        <v>651</v>
      </c>
      <c r="F305" s="31">
        <v>1</v>
      </c>
      <c r="G305" s="31" t="s">
        <v>1087</v>
      </c>
      <c r="H305" s="31">
        <v>1</v>
      </c>
      <c r="I305" s="31" t="s">
        <v>1087</v>
      </c>
    </row>
    <row r="306" spans="1:9" ht="12.75">
      <c r="A306" s="31" t="s">
        <v>333</v>
      </c>
      <c r="B306" s="31" t="s">
        <v>348</v>
      </c>
      <c r="C306" s="31" t="s">
        <v>349</v>
      </c>
      <c r="D306" s="31">
        <v>365</v>
      </c>
      <c r="E306" s="31" t="s">
        <v>651</v>
      </c>
      <c r="F306" s="31">
        <v>1</v>
      </c>
      <c r="G306" s="31" t="s">
        <v>1087</v>
      </c>
      <c r="H306" s="31">
        <v>1</v>
      </c>
      <c r="I306" s="31" t="s">
        <v>1087</v>
      </c>
    </row>
    <row r="307" spans="1:9" ht="12.75">
      <c r="A307" s="31" t="s">
        <v>333</v>
      </c>
      <c r="B307" s="31" t="s">
        <v>350</v>
      </c>
      <c r="C307" s="31" t="s">
        <v>351</v>
      </c>
      <c r="D307" s="31">
        <v>365</v>
      </c>
      <c r="E307" s="31" t="s">
        <v>651</v>
      </c>
      <c r="F307" s="31">
        <v>1</v>
      </c>
      <c r="G307" s="31" t="s">
        <v>1087</v>
      </c>
      <c r="H307" s="31">
        <v>1</v>
      </c>
      <c r="I307" s="31" t="s">
        <v>1087</v>
      </c>
    </row>
    <row r="308" spans="1:9" ht="12.75">
      <c r="A308" s="31" t="s">
        <v>333</v>
      </c>
      <c r="B308" s="31" t="s">
        <v>352</v>
      </c>
      <c r="C308" s="31" t="s">
        <v>353</v>
      </c>
      <c r="D308" s="31">
        <v>365</v>
      </c>
      <c r="E308" s="31" t="s">
        <v>651</v>
      </c>
      <c r="F308" s="31">
        <v>1</v>
      </c>
      <c r="G308" s="31" t="s">
        <v>1087</v>
      </c>
      <c r="H308" s="31">
        <v>1</v>
      </c>
      <c r="I308" s="31" t="s">
        <v>1087</v>
      </c>
    </row>
    <row r="309" spans="1:9" ht="12.75">
      <c r="A309" s="31" t="s">
        <v>333</v>
      </c>
      <c r="B309" s="31" t="s">
        <v>354</v>
      </c>
      <c r="C309" s="31" t="s">
        <v>355</v>
      </c>
      <c r="D309" s="31">
        <v>365</v>
      </c>
      <c r="E309" s="31" t="s">
        <v>651</v>
      </c>
      <c r="F309" s="31">
        <v>1</v>
      </c>
      <c r="G309" s="31" t="s">
        <v>1087</v>
      </c>
      <c r="H309" s="31">
        <v>1</v>
      </c>
      <c r="I309" s="31" t="s">
        <v>1087</v>
      </c>
    </row>
    <row r="310" spans="1:9" ht="12.75">
      <c r="A310" s="31" t="s">
        <v>333</v>
      </c>
      <c r="B310" s="31" t="s">
        <v>356</v>
      </c>
      <c r="C310" s="31" t="s">
        <v>245</v>
      </c>
      <c r="D310" s="31">
        <v>365</v>
      </c>
      <c r="E310" s="31" t="s">
        <v>651</v>
      </c>
      <c r="F310" s="31">
        <v>1</v>
      </c>
      <c r="G310" s="31" t="s">
        <v>1087</v>
      </c>
      <c r="H310" s="31">
        <v>1</v>
      </c>
      <c r="I310" s="31" t="s">
        <v>1087</v>
      </c>
    </row>
    <row r="311" spans="1:9" ht="12.75">
      <c r="A311" s="31" t="s">
        <v>333</v>
      </c>
      <c r="B311" s="31" t="s">
        <v>357</v>
      </c>
      <c r="C311" s="31" t="s">
        <v>358</v>
      </c>
      <c r="D311" s="31">
        <v>365</v>
      </c>
      <c r="E311" s="31" t="s">
        <v>651</v>
      </c>
      <c r="F311" s="31">
        <v>1</v>
      </c>
      <c r="G311" s="31" t="s">
        <v>1087</v>
      </c>
      <c r="H311" s="31">
        <v>1</v>
      </c>
      <c r="I311" s="31" t="s">
        <v>1087</v>
      </c>
    </row>
    <row r="312" spans="1:9" ht="12.75">
      <c r="A312" s="31" t="s">
        <v>333</v>
      </c>
      <c r="B312" s="31" t="s">
        <v>359</v>
      </c>
      <c r="C312" s="31" t="s">
        <v>360</v>
      </c>
      <c r="D312" s="31">
        <v>365</v>
      </c>
      <c r="E312" s="31" t="s">
        <v>651</v>
      </c>
      <c r="F312" s="31">
        <v>1</v>
      </c>
      <c r="G312" s="31" t="s">
        <v>1087</v>
      </c>
      <c r="H312" s="31">
        <v>1</v>
      </c>
      <c r="I312" s="31" t="s">
        <v>1087</v>
      </c>
    </row>
    <row r="313" spans="1:9" ht="12.75">
      <c r="A313" s="31" t="s">
        <v>333</v>
      </c>
      <c r="B313" s="31" t="s">
        <v>361</v>
      </c>
      <c r="C313" s="31" t="s">
        <v>362</v>
      </c>
      <c r="D313" s="31">
        <v>365</v>
      </c>
      <c r="E313" s="31" t="s">
        <v>651</v>
      </c>
      <c r="F313" s="31">
        <v>1</v>
      </c>
      <c r="G313" s="31" t="s">
        <v>1087</v>
      </c>
      <c r="H313" s="31">
        <v>1</v>
      </c>
      <c r="I313" s="31" t="s">
        <v>1087</v>
      </c>
    </row>
    <row r="314" spans="1:9" ht="12.75">
      <c r="A314" s="34" t="s">
        <v>333</v>
      </c>
      <c r="B314" s="34" t="s">
        <v>363</v>
      </c>
      <c r="C314" s="34" t="s">
        <v>364</v>
      </c>
      <c r="D314" s="34">
        <v>365</v>
      </c>
      <c r="E314" s="34" t="s">
        <v>651</v>
      </c>
      <c r="F314" s="34">
        <v>0</v>
      </c>
      <c r="G314" s="34" t="s">
        <v>1087</v>
      </c>
      <c r="H314" s="34">
        <v>0</v>
      </c>
      <c r="I314" s="34" t="s">
        <v>1087</v>
      </c>
    </row>
    <row r="315" spans="1:10" ht="12.75">
      <c r="A315" s="31"/>
      <c r="B315" s="32">
        <f>COUNTA(B299:B314)</f>
        <v>16</v>
      </c>
      <c r="C315" s="31"/>
      <c r="D315" s="31"/>
      <c r="E315" s="31"/>
      <c r="F315" s="32">
        <f>COUNTIF(F299:F314,"&gt;0")</f>
        <v>15</v>
      </c>
      <c r="G315" s="32"/>
      <c r="H315" s="31"/>
      <c r="I315" s="31"/>
      <c r="J315" s="31"/>
    </row>
    <row r="317" spans="1:9" ht="12.75">
      <c r="A317" s="31" t="s">
        <v>1086</v>
      </c>
      <c r="B317" s="31" t="s">
        <v>365</v>
      </c>
      <c r="C317" s="31" t="s">
        <v>366</v>
      </c>
      <c r="D317" s="31">
        <v>365</v>
      </c>
      <c r="E317" s="31" t="s">
        <v>651</v>
      </c>
      <c r="F317" s="31">
        <v>1</v>
      </c>
      <c r="G317" s="31" t="s">
        <v>1087</v>
      </c>
      <c r="H317" s="31">
        <v>1</v>
      </c>
      <c r="I317" s="31" t="s">
        <v>1087</v>
      </c>
    </row>
    <row r="318" spans="1:9" ht="12.75">
      <c r="A318" s="31" t="s">
        <v>1086</v>
      </c>
      <c r="B318" s="31" t="s">
        <v>367</v>
      </c>
      <c r="C318" s="31" t="s">
        <v>368</v>
      </c>
      <c r="D318" s="31">
        <v>365</v>
      </c>
      <c r="E318" s="31" t="s">
        <v>651</v>
      </c>
      <c r="F318" s="31">
        <v>0</v>
      </c>
      <c r="G318" s="31" t="s">
        <v>1087</v>
      </c>
      <c r="H318" s="31">
        <v>0</v>
      </c>
      <c r="I318" s="31" t="s">
        <v>1087</v>
      </c>
    </row>
    <row r="319" spans="1:9" ht="12.75">
      <c r="A319" s="31" t="s">
        <v>1086</v>
      </c>
      <c r="B319" s="31" t="s">
        <v>369</v>
      </c>
      <c r="C319" s="31" t="s">
        <v>370</v>
      </c>
      <c r="D319" s="31">
        <v>365</v>
      </c>
      <c r="E319" s="31" t="s">
        <v>651</v>
      </c>
      <c r="F319" s="31">
        <v>1</v>
      </c>
      <c r="G319" s="31" t="s">
        <v>1087</v>
      </c>
      <c r="H319" s="31">
        <v>1</v>
      </c>
      <c r="I319" s="31" t="s">
        <v>1087</v>
      </c>
    </row>
    <row r="320" spans="1:9" ht="12.75">
      <c r="A320" s="31" t="s">
        <v>1086</v>
      </c>
      <c r="B320" s="31" t="s">
        <v>371</v>
      </c>
      <c r="C320" s="31" t="s">
        <v>372</v>
      </c>
      <c r="D320" s="31">
        <v>365</v>
      </c>
      <c r="E320" s="31" t="s">
        <v>651</v>
      </c>
      <c r="F320" s="31">
        <v>1</v>
      </c>
      <c r="G320" s="31" t="s">
        <v>1087</v>
      </c>
      <c r="H320" s="31">
        <v>1</v>
      </c>
      <c r="I320" s="31" t="s">
        <v>1087</v>
      </c>
    </row>
    <row r="321" spans="1:9" ht="12.75">
      <c r="A321" s="31" t="s">
        <v>1086</v>
      </c>
      <c r="B321" s="31" t="s">
        <v>373</v>
      </c>
      <c r="C321" s="31" t="s">
        <v>374</v>
      </c>
      <c r="D321" s="31">
        <v>365</v>
      </c>
      <c r="E321" s="31" t="s">
        <v>651</v>
      </c>
      <c r="F321" s="31">
        <v>1</v>
      </c>
      <c r="G321" s="31" t="s">
        <v>1087</v>
      </c>
      <c r="H321" s="31">
        <v>1</v>
      </c>
      <c r="I321" s="31" t="s">
        <v>1087</v>
      </c>
    </row>
    <row r="322" spans="1:9" ht="12.75">
      <c r="A322" s="31" t="s">
        <v>1086</v>
      </c>
      <c r="B322" s="31" t="s">
        <v>375</v>
      </c>
      <c r="C322" s="31" t="s">
        <v>376</v>
      </c>
      <c r="D322" s="31">
        <v>365</v>
      </c>
      <c r="E322" s="31" t="s">
        <v>651</v>
      </c>
      <c r="F322" s="31">
        <v>0</v>
      </c>
      <c r="G322" s="31" t="s">
        <v>1087</v>
      </c>
      <c r="H322" s="31">
        <v>0</v>
      </c>
      <c r="I322" s="31" t="s">
        <v>1087</v>
      </c>
    </row>
    <row r="323" spans="1:9" ht="12.75">
      <c r="A323" s="31" t="s">
        <v>1086</v>
      </c>
      <c r="B323" s="31" t="s">
        <v>377</v>
      </c>
      <c r="C323" s="31" t="s">
        <v>378</v>
      </c>
      <c r="D323" s="31">
        <v>365</v>
      </c>
      <c r="E323" s="31" t="s">
        <v>651</v>
      </c>
      <c r="F323" s="31">
        <v>0</v>
      </c>
      <c r="G323" s="31" t="s">
        <v>1087</v>
      </c>
      <c r="H323" s="31">
        <v>0</v>
      </c>
      <c r="I323" s="31" t="s">
        <v>1087</v>
      </c>
    </row>
    <row r="324" spans="1:9" ht="12.75">
      <c r="A324" s="31" t="s">
        <v>1086</v>
      </c>
      <c r="B324" s="31" t="s">
        <v>379</v>
      </c>
      <c r="C324" s="31" t="s">
        <v>380</v>
      </c>
      <c r="D324" s="31">
        <v>365</v>
      </c>
      <c r="E324" s="31" t="s">
        <v>651</v>
      </c>
      <c r="F324" s="31">
        <v>0</v>
      </c>
      <c r="G324" s="31" t="s">
        <v>1087</v>
      </c>
      <c r="H324" s="31">
        <v>0</v>
      </c>
      <c r="I324" s="31" t="s">
        <v>1087</v>
      </c>
    </row>
    <row r="325" spans="1:9" ht="12.75">
      <c r="A325" s="31" t="s">
        <v>1086</v>
      </c>
      <c r="B325" s="31" t="s">
        <v>381</v>
      </c>
      <c r="C325" s="31" t="s">
        <v>382</v>
      </c>
      <c r="D325" s="31">
        <v>365</v>
      </c>
      <c r="E325" s="31" t="s">
        <v>651</v>
      </c>
      <c r="F325" s="31">
        <v>0</v>
      </c>
      <c r="G325" s="31" t="s">
        <v>1087</v>
      </c>
      <c r="H325" s="31">
        <v>0</v>
      </c>
      <c r="I325" s="31" t="s">
        <v>1087</v>
      </c>
    </row>
    <row r="326" spans="1:9" ht="12.75">
      <c r="A326" s="31" t="s">
        <v>1086</v>
      </c>
      <c r="B326" s="31" t="s">
        <v>383</v>
      </c>
      <c r="C326" s="31" t="s">
        <v>384</v>
      </c>
      <c r="D326" s="31">
        <v>365</v>
      </c>
      <c r="E326" s="31" t="s">
        <v>651</v>
      </c>
      <c r="F326" s="31">
        <v>0</v>
      </c>
      <c r="G326" s="31" t="s">
        <v>1087</v>
      </c>
      <c r="H326" s="31">
        <v>0</v>
      </c>
      <c r="I326" s="31" t="s">
        <v>1087</v>
      </c>
    </row>
    <row r="327" spans="1:9" ht="12.75">
      <c r="A327" s="31" t="s">
        <v>1086</v>
      </c>
      <c r="B327" s="31" t="s">
        <v>385</v>
      </c>
      <c r="C327" s="31" t="s">
        <v>386</v>
      </c>
      <c r="D327" s="31">
        <v>365</v>
      </c>
      <c r="E327" s="31" t="s">
        <v>651</v>
      </c>
      <c r="F327" s="31">
        <v>1</v>
      </c>
      <c r="G327" s="31" t="s">
        <v>1087</v>
      </c>
      <c r="H327" s="31">
        <v>1</v>
      </c>
      <c r="I327" s="31" t="s">
        <v>1087</v>
      </c>
    </row>
    <row r="328" spans="1:9" ht="12.75">
      <c r="A328" s="31" t="s">
        <v>1086</v>
      </c>
      <c r="B328" s="31" t="s">
        <v>387</v>
      </c>
      <c r="C328" s="31" t="s">
        <v>388</v>
      </c>
      <c r="D328" s="31">
        <v>365</v>
      </c>
      <c r="E328" s="31" t="s">
        <v>651</v>
      </c>
      <c r="F328" s="31">
        <v>1</v>
      </c>
      <c r="G328" s="31" t="s">
        <v>1087</v>
      </c>
      <c r="H328" s="31">
        <v>1</v>
      </c>
      <c r="I328" s="31" t="s">
        <v>1087</v>
      </c>
    </row>
    <row r="329" spans="1:9" ht="12.75">
      <c r="A329" s="31" t="s">
        <v>1086</v>
      </c>
      <c r="B329" s="31" t="s">
        <v>389</v>
      </c>
      <c r="C329" s="31" t="s">
        <v>390</v>
      </c>
      <c r="D329" s="31">
        <v>365</v>
      </c>
      <c r="E329" s="31" t="s">
        <v>651</v>
      </c>
      <c r="F329" s="31">
        <v>0</v>
      </c>
      <c r="G329" s="31" t="s">
        <v>1087</v>
      </c>
      <c r="H329" s="31">
        <v>0</v>
      </c>
      <c r="I329" s="31" t="s">
        <v>1087</v>
      </c>
    </row>
    <row r="330" spans="1:9" ht="12.75">
      <c r="A330" s="31" t="s">
        <v>1086</v>
      </c>
      <c r="B330" s="31" t="s">
        <v>391</v>
      </c>
      <c r="C330" s="31" t="s">
        <v>392</v>
      </c>
      <c r="D330" s="31">
        <v>365</v>
      </c>
      <c r="E330" s="31" t="s">
        <v>651</v>
      </c>
      <c r="F330" s="31">
        <v>0</v>
      </c>
      <c r="G330" s="31" t="s">
        <v>1087</v>
      </c>
      <c r="H330" s="31">
        <v>0</v>
      </c>
      <c r="I330" s="31" t="s">
        <v>1087</v>
      </c>
    </row>
    <row r="331" spans="1:9" ht="12.75">
      <c r="A331" s="31" t="s">
        <v>1086</v>
      </c>
      <c r="B331" s="31" t="s">
        <v>393</v>
      </c>
      <c r="C331" s="31" t="s">
        <v>394</v>
      </c>
      <c r="D331" s="31">
        <v>365</v>
      </c>
      <c r="E331" s="31" t="s">
        <v>651</v>
      </c>
      <c r="F331" s="31">
        <v>0</v>
      </c>
      <c r="G331" s="31" t="s">
        <v>1087</v>
      </c>
      <c r="H331" s="31">
        <v>0</v>
      </c>
      <c r="I331" s="31" t="s">
        <v>1087</v>
      </c>
    </row>
    <row r="332" spans="1:9" ht="12.75">
      <c r="A332" s="31" t="s">
        <v>1086</v>
      </c>
      <c r="B332" s="31" t="s">
        <v>395</v>
      </c>
      <c r="C332" s="31" t="s">
        <v>396</v>
      </c>
      <c r="D332" s="31">
        <v>365</v>
      </c>
      <c r="E332" s="31" t="s">
        <v>651</v>
      </c>
      <c r="F332" s="31">
        <v>1</v>
      </c>
      <c r="G332" s="31" t="s">
        <v>1087</v>
      </c>
      <c r="H332" s="31">
        <v>1</v>
      </c>
      <c r="I332" s="31" t="s">
        <v>1087</v>
      </c>
    </row>
    <row r="333" spans="1:9" ht="12.75">
      <c r="A333" s="31" t="s">
        <v>1086</v>
      </c>
      <c r="B333" s="31" t="s">
        <v>397</v>
      </c>
      <c r="C333" s="31" t="s">
        <v>398</v>
      </c>
      <c r="D333" s="31">
        <v>365</v>
      </c>
      <c r="E333" s="31" t="s">
        <v>651</v>
      </c>
      <c r="F333" s="31">
        <v>1</v>
      </c>
      <c r="G333" s="31" t="s">
        <v>1087</v>
      </c>
      <c r="H333" s="31">
        <v>1</v>
      </c>
      <c r="I333" s="31" t="s">
        <v>1087</v>
      </c>
    </row>
    <row r="334" spans="1:9" ht="12.75">
      <c r="A334" s="31" t="s">
        <v>1086</v>
      </c>
      <c r="B334" s="31" t="s">
        <v>399</v>
      </c>
      <c r="C334" s="31" t="s">
        <v>400</v>
      </c>
      <c r="D334" s="31">
        <v>365</v>
      </c>
      <c r="E334" s="31" t="s">
        <v>651</v>
      </c>
      <c r="F334" s="31">
        <v>1</v>
      </c>
      <c r="G334" s="31" t="s">
        <v>1087</v>
      </c>
      <c r="H334" s="31">
        <v>1</v>
      </c>
      <c r="I334" s="31" t="s">
        <v>1087</v>
      </c>
    </row>
    <row r="335" spans="1:9" ht="12.75">
      <c r="A335" s="31" t="s">
        <v>1086</v>
      </c>
      <c r="B335" s="31" t="s">
        <v>401</v>
      </c>
      <c r="C335" s="31" t="s">
        <v>402</v>
      </c>
      <c r="D335" s="31">
        <v>365</v>
      </c>
      <c r="E335" s="31" t="s">
        <v>651</v>
      </c>
      <c r="F335" s="31">
        <v>1</v>
      </c>
      <c r="G335" s="31" t="s">
        <v>1087</v>
      </c>
      <c r="H335" s="31">
        <v>1</v>
      </c>
      <c r="I335" s="31" t="s">
        <v>1087</v>
      </c>
    </row>
    <row r="336" spans="1:9" ht="12.75">
      <c r="A336" s="31" t="s">
        <v>1086</v>
      </c>
      <c r="B336" s="31" t="s">
        <v>403</v>
      </c>
      <c r="C336" s="31" t="s">
        <v>404</v>
      </c>
      <c r="D336" s="31">
        <v>365</v>
      </c>
      <c r="E336" s="31" t="s">
        <v>651</v>
      </c>
      <c r="F336" s="31">
        <v>0</v>
      </c>
      <c r="G336" s="31" t="s">
        <v>1087</v>
      </c>
      <c r="H336" s="31">
        <v>0</v>
      </c>
      <c r="I336" s="31" t="s">
        <v>1087</v>
      </c>
    </row>
    <row r="337" spans="1:9" ht="12.75">
      <c r="A337" s="31" t="s">
        <v>1086</v>
      </c>
      <c r="B337" s="31" t="s">
        <v>405</v>
      </c>
      <c r="C337" s="31" t="s">
        <v>406</v>
      </c>
      <c r="D337" s="31">
        <v>365</v>
      </c>
      <c r="E337" s="31" t="s">
        <v>651</v>
      </c>
      <c r="F337" s="31">
        <v>1</v>
      </c>
      <c r="G337" s="31" t="s">
        <v>1087</v>
      </c>
      <c r="H337" s="31">
        <v>1</v>
      </c>
      <c r="I337" s="31" t="s">
        <v>1087</v>
      </c>
    </row>
    <row r="338" spans="1:9" ht="12.75">
      <c r="A338" s="31" t="s">
        <v>1086</v>
      </c>
      <c r="B338" s="31" t="s">
        <v>407</v>
      </c>
      <c r="C338" s="31" t="s">
        <v>408</v>
      </c>
      <c r="D338" s="31">
        <v>365</v>
      </c>
      <c r="E338" s="31" t="s">
        <v>651</v>
      </c>
      <c r="F338" s="31">
        <v>0</v>
      </c>
      <c r="G338" s="31" t="s">
        <v>1087</v>
      </c>
      <c r="H338" s="31">
        <v>0</v>
      </c>
      <c r="I338" s="31" t="s">
        <v>1087</v>
      </c>
    </row>
    <row r="339" spans="1:9" ht="12.75">
      <c r="A339" s="31" t="s">
        <v>1086</v>
      </c>
      <c r="B339" s="31" t="s">
        <v>409</v>
      </c>
      <c r="C339" s="31" t="s">
        <v>410</v>
      </c>
      <c r="D339" s="31">
        <v>365</v>
      </c>
      <c r="E339" s="31" t="s">
        <v>651</v>
      </c>
      <c r="F339" s="31">
        <v>1</v>
      </c>
      <c r="G339" s="31" t="s">
        <v>1087</v>
      </c>
      <c r="H339" s="31">
        <v>1</v>
      </c>
      <c r="I339" s="31" t="s">
        <v>1087</v>
      </c>
    </row>
    <row r="340" spans="1:9" ht="12.75">
      <c r="A340" s="31" t="s">
        <v>1086</v>
      </c>
      <c r="B340" s="31" t="s">
        <v>411</v>
      </c>
      <c r="C340" s="31" t="s">
        <v>412</v>
      </c>
      <c r="D340" s="31">
        <v>365</v>
      </c>
      <c r="E340" s="31" t="s">
        <v>651</v>
      </c>
      <c r="F340" s="31">
        <v>0</v>
      </c>
      <c r="G340" s="31" t="s">
        <v>1087</v>
      </c>
      <c r="H340" s="31">
        <v>0</v>
      </c>
      <c r="I340" s="31" t="s">
        <v>1087</v>
      </c>
    </row>
    <row r="341" spans="1:9" ht="12.75">
      <c r="A341" s="31" t="s">
        <v>1086</v>
      </c>
      <c r="B341" s="31" t="s">
        <v>413</v>
      </c>
      <c r="C341" s="31" t="s">
        <v>414</v>
      </c>
      <c r="D341" s="31">
        <v>365</v>
      </c>
      <c r="E341" s="31" t="s">
        <v>651</v>
      </c>
      <c r="F341" s="31">
        <v>0</v>
      </c>
      <c r="G341" s="31" t="s">
        <v>1087</v>
      </c>
      <c r="H341" s="31">
        <v>0</v>
      </c>
      <c r="I341" s="31" t="s">
        <v>1087</v>
      </c>
    </row>
    <row r="342" spans="1:9" ht="12.75">
      <c r="A342" s="31" t="s">
        <v>1086</v>
      </c>
      <c r="B342" s="31" t="s">
        <v>415</v>
      </c>
      <c r="C342" s="31" t="s">
        <v>416</v>
      </c>
      <c r="D342" s="31">
        <v>365</v>
      </c>
      <c r="E342" s="31" t="s">
        <v>651</v>
      </c>
      <c r="F342" s="31">
        <v>0</v>
      </c>
      <c r="G342" s="31" t="s">
        <v>1087</v>
      </c>
      <c r="H342" s="31">
        <v>0</v>
      </c>
      <c r="I342" s="31" t="s">
        <v>1087</v>
      </c>
    </row>
    <row r="343" spans="1:9" ht="12.75">
      <c r="A343" s="31" t="s">
        <v>1086</v>
      </c>
      <c r="B343" s="31" t="s">
        <v>417</v>
      </c>
      <c r="C343" s="31" t="s">
        <v>418</v>
      </c>
      <c r="D343" s="31">
        <v>365</v>
      </c>
      <c r="E343" s="31" t="s">
        <v>651</v>
      </c>
      <c r="F343" s="31">
        <v>0</v>
      </c>
      <c r="G343" s="31" t="s">
        <v>1087</v>
      </c>
      <c r="H343" s="31">
        <v>0</v>
      </c>
      <c r="I343" s="31" t="s">
        <v>1087</v>
      </c>
    </row>
    <row r="344" spans="1:9" ht="12.75">
      <c r="A344" s="31" t="s">
        <v>1086</v>
      </c>
      <c r="B344" s="31" t="s">
        <v>419</v>
      </c>
      <c r="C344" s="31" t="s">
        <v>420</v>
      </c>
      <c r="D344" s="31">
        <v>365</v>
      </c>
      <c r="E344" s="31" t="s">
        <v>651</v>
      </c>
      <c r="F344" s="31">
        <v>0</v>
      </c>
      <c r="G344" s="31" t="s">
        <v>1087</v>
      </c>
      <c r="H344" s="31">
        <v>0</v>
      </c>
      <c r="I344" s="31" t="s">
        <v>1087</v>
      </c>
    </row>
    <row r="345" spans="1:9" ht="12.75">
      <c r="A345" s="31" t="s">
        <v>1086</v>
      </c>
      <c r="B345" s="31" t="s">
        <v>421</v>
      </c>
      <c r="C345" s="31" t="s">
        <v>422</v>
      </c>
      <c r="D345" s="31">
        <v>365</v>
      </c>
      <c r="E345" s="31" t="s">
        <v>651</v>
      </c>
      <c r="F345" s="31">
        <v>0</v>
      </c>
      <c r="G345" s="31" t="s">
        <v>1087</v>
      </c>
      <c r="H345" s="31">
        <v>0</v>
      </c>
      <c r="I345" s="31" t="s">
        <v>1087</v>
      </c>
    </row>
    <row r="346" spans="1:9" ht="12.75">
      <c r="A346" s="31" t="s">
        <v>1086</v>
      </c>
      <c r="B346" s="31" t="s">
        <v>423</v>
      </c>
      <c r="C346" s="31" t="s">
        <v>424</v>
      </c>
      <c r="D346" s="31">
        <v>365</v>
      </c>
      <c r="E346" s="31" t="s">
        <v>651</v>
      </c>
      <c r="F346" s="31">
        <v>1</v>
      </c>
      <c r="G346" s="31" t="s">
        <v>1087</v>
      </c>
      <c r="H346" s="31">
        <v>1</v>
      </c>
      <c r="I346" s="31" t="s">
        <v>1087</v>
      </c>
    </row>
    <row r="347" spans="1:9" ht="12.75">
      <c r="A347" s="31" t="s">
        <v>1086</v>
      </c>
      <c r="B347" s="31" t="s">
        <v>425</v>
      </c>
      <c r="C347" s="31" t="s">
        <v>426</v>
      </c>
      <c r="D347" s="31">
        <v>365</v>
      </c>
      <c r="E347" s="31" t="s">
        <v>651</v>
      </c>
      <c r="F347" s="31">
        <v>1</v>
      </c>
      <c r="G347" s="31" t="s">
        <v>1087</v>
      </c>
      <c r="H347" s="31">
        <v>1</v>
      </c>
      <c r="I347" s="31" t="s">
        <v>1087</v>
      </c>
    </row>
    <row r="348" spans="1:9" ht="12.75">
      <c r="A348" s="31" t="s">
        <v>1086</v>
      </c>
      <c r="B348" s="31" t="s">
        <v>427</v>
      </c>
      <c r="C348" s="31" t="s">
        <v>428</v>
      </c>
      <c r="D348" s="31">
        <v>365</v>
      </c>
      <c r="E348" s="31" t="s">
        <v>651</v>
      </c>
      <c r="F348" s="31">
        <v>0</v>
      </c>
      <c r="G348" s="31" t="s">
        <v>1087</v>
      </c>
      <c r="H348" s="31">
        <v>0</v>
      </c>
      <c r="I348" s="31" t="s">
        <v>1087</v>
      </c>
    </row>
    <row r="349" spans="1:9" ht="12.75">
      <c r="A349" s="31" t="s">
        <v>1086</v>
      </c>
      <c r="B349" s="31" t="s">
        <v>429</v>
      </c>
      <c r="C349" s="31" t="s">
        <v>430</v>
      </c>
      <c r="D349" s="31">
        <v>365</v>
      </c>
      <c r="E349" s="31" t="s">
        <v>651</v>
      </c>
      <c r="F349" s="31">
        <v>1</v>
      </c>
      <c r="G349" s="31" t="s">
        <v>1087</v>
      </c>
      <c r="H349" s="31">
        <v>1</v>
      </c>
      <c r="I349" s="31" t="s">
        <v>1087</v>
      </c>
    </row>
    <row r="350" spans="1:9" ht="12.75">
      <c r="A350" s="31" t="s">
        <v>1086</v>
      </c>
      <c r="B350" s="31" t="s">
        <v>431</v>
      </c>
      <c r="C350" s="31" t="s">
        <v>164</v>
      </c>
      <c r="D350" s="31">
        <v>365</v>
      </c>
      <c r="E350" s="31" t="s">
        <v>651</v>
      </c>
      <c r="F350" s="31">
        <v>1</v>
      </c>
      <c r="G350" s="31" t="s">
        <v>1087</v>
      </c>
      <c r="H350" s="31">
        <v>1</v>
      </c>
      <c r="I350" s="31" t="s">
        <v>1087</v>
      </c>
    </row>
    <row r="351" spans="1:9" ht="12.75">
      <c r="A351" s="31" t="s">
        <v>1086</v>
      </c>
      <c r="B351" s="31" t="s">
        <v>432</v>
      </c>
      <c r="C351" s="31" t="s">
        <v>1135</v>
      </c>
      <c r="D351" s="31">
        <v>365</v>
      </c>
      <c r="E351" s="31" t="s">
        <v>651</v>
      </c>
      <c r="F351" s="31">
        <v>0</v>
      </c>
      <c r="G351" s="31" t="s">
        <v>1087</v>
      </c>
      <c r="H351" s="31">
        <v>0</v>
      </c>
      <c r="I351" s="31" t="s">
        <v>1087</v>
      </c>
    </row>
    <row r="352" spans="1:9" ht="12.75">
      <c r="A352" s="31" t="s">
        <v>1086</v>
      </c>
      <c r="B352" s="31" t="s">
        <v>433</v>
      </c>
      <c r="C352" s="31" t="s">
        <v>434</v>
      </c>
      <c r="D352" s="31">
        <v>365</v>
      </c>
      <c r="E352" s="31" t="s">
        <v>651</v>
      </c>
      <c r="F352" s="31">
        <v>0</v>
      </c>
      <c r="G352" s="31" t="s">
        <v>1087</v>
      </c>
      <c r="H352" s="31">
        <v>0</v>
      </c>
      <c r="I352" s="31" t="s">
        <v>1087</v>
      </c>
    </row>
    <row r="353" spans="1:9" ht="12.75">
      <c r="A353" s="31" t="s">
        <v>1086</v>
      </c>
      <c r="B353" s="31" t="s">
        <v>435</v>
      </c>
      <c r="C353" s="31" t="s">
        <v>78</v>
      </c>
      <c r="D353" s="31">
        <v>365</v>
      </c>
      <c r="E353" s="31" t="s">
        <v>651</v>
      </c>
      <c r="F353" s="31">
        <v>0</v>
      </c>
      <c r="G353" s="31" t="s">
        <v>1087</v>
      </c>
      <c r="H353" s="31">
        <v>0</v>
      </c>
      <c r="I353" s="31" t="s">
        <v>1087</v>
      </c>
    </row>
    <row r="354" spans="1:9" ht="12.75">
      <c r="A354" s="31" t="s">
        <v>1086</v>
      </c>
      <c r="B354" s="31" t="s">
        <v>436</v>
      </c>
      <c r="C354" s="31" t="s">
        <v>437</v>
      </c>
      <c r="D354" s="31">
        <v>365</v>
      </c>
      <c r="E354" s="31" t="s">
        <v>651</v>
      </c>
      <c r="F354" s="31">
        <v>0</v>
      </c>
      <c r="G354" s="31" t="s">
        <v>1087</v>
      </c>
      <c r="H354" s="31">
        <v>0</v>
      </c>
      <c r="I354" s="31" t="s">
        <v>1087</v>
      </c>
    </row>
    <row r="355" spans="1:9" ht="12.75">
      <c r="A355" s="34" t="s">
        <v>1086</v>
      </c>
      <c r="B355" s="34" t="s">
        <v>438</v>
      </c>
      <c r="C355" s="34" t="s">
        <v>439</v>
      </c>
      <c r="D355" s="34">
        <v>365</v>
      </c>
      <c r="E355" s="34" t="s">
        <v>651</v>
      </c>
      <c r="F355" s="34">
        <v>1</v>
      </c>
      <c r="G355" s="34" t="s">
        <v>1087</v>
      </c>
      <c r="H355" s="34">
        <v>1</v>
      </c>
      <c r="I355" s="34" t="s">
        <v>1087</v>
      </c>
    </row>
    <row r="356" spans="1:10" ht="12.75">
      <c r="A356" s="31"/>
      <c r="B356" s="32">
        <f>COUNTA(B317:B355)</f>
        <v>39</v>
      </c>
      <c r="C356" s="31"/>
      <c r="D356" s="31"/>
      <c r="E356" s="31"/>
      <c r="F356" s="32">
        <f>COUNTIF(F317:F355,"&gt;0")</f>
        <v>17</v>
      </c>
      <c r="G356" s="32"/>
      <c r="H356" s="31"/>
      <c r="I356" s="31"/>
      <c r="J356" s="31"/>
    </row>
    <row r="358" spans="1:9" ht="12.75">
      <c r="A358" s="31" t="s">
        <v>440</v>
      </c>
      <c r="B358" s="31" t="s">
        <v>441</v>
      </c>
      <c r="C358" s="31" t="s">
        <v>442</v>
      </c>
      <c r="D358" s="31">
        <v>365</v>
      </c>
      <c r="E358" s="31" t="s">
        <v>651</v>
      </c>
      <c r="F358" s="31">
        <v>0</v>
      </c>
      <c r="G358" s="31" t="s">
        <v>1087</v>
      </c>
      <c r="H358" s="31">
        <v>0</v>
      </c>
      <c r="I358" s="31" t="s">
        <v>1087</v>
      </c>
    </row>
    <row r="359" spans="1:9" ht="12.75">
      <c r="A359" s="31" t="s">
        <v>440</v>
      </c>
      <c r="B359" s="31" t="s">
        <v>443</v>
      </c>
      <c r="C359" s="31" t="s">
        <v>444</v>
      </c>
      <c r="D359" s="31">
        <v>365</v>
      </c>
      <c r="E359" s="31" t="s">
        <v>651</v>
      </c>
      <c r="F359" s="31">
        <v>0</v>
      </c>
      <c r="G359" s="31" t="s">
        <v>1087</v>
      </c>
      <c r="H359" s="31">
        <v>0</v>
      </c>
      <c r="I359" s="31" t="s">
        <v>1087</v>
      </c>
    </row>
    <row r="360" spans="1:9" ht="12.75">
      <c r="A360" s="31" t="s">
        <v>440</v>
      </c>
      <c r="B360" s="31" t="s">
        <v>445</v>
      </c>
      <c r="C360" s="31" t="s">
        <v>446</v>
      </c>
      <c r="D360" s="31">
        <v>365</v>
      </c>
      <c r="E360" s="31" t="s">
        <v>651</v>
      </c>
      <c r="F360" s="31">
        <v>1</v>
      </c>
      <c r="G360" s="31" t="s">
        <v>1087</v>
      </c>
      <c r="H360" s="31">
        <v>1</v>
      </c>
      <c r="I360" s="31" t="s">
        <v>1087</v>
      </c>
    </row>
    <row r="361" spans="1:9" ht="12.75">
      <c r="A361" s="31" t="s">
        <v>440</v>
      </c>
      <c r="B361" s="31" t="s">
        <v>447</v>
      </c>
      <c r="C361" s="31" t="s">
        <v>448</v>
      </c>
      <c r="D361" s="31">
        <v>365</v>
      </c>
      <c r="E361" s="31" t="s">
        <v>651</v>
      </c>
      <c r="F361" s="31">
        <v>1</v>
      </c>
      <c r="G361" s="31" t="s">
        <v>1087</v>
      </c>
      <c r="H361" s="31">
        <v>1</v>
      </c>
      <c r="I361" s="31" t="s">
        <v>1087</v>
      </c>
    </row>
    <row r="362" spans="1:9" ht="12.75">
      <c r="A362" s="31" t="s">
        <v>440</v>
      </c>
      <c r="B362" s="31" t="s">
        <v>449</v>
      </c>
      <c r="C362" s="31" t="s">
        <v>450</v>
      </c>
      <c r="D362" s="31">
        <v>365</v>
      </c>
      <c r="E362" s="31" t="s">
        <v>651</v>
      </c>
      <c r="F362" s="31">
        <v>0</v>
      </c>
      <c r="G362" s="31" t="s">
        <v>1087</v>
      </c>
      <c r="H362" s="31">
        <v>0</v>
      </c>
      <c r="I362" s="31" t="s">
        <v>1087</v>
      </c>
    </row>
    <row r="363" spans="1:9" ht="12.75">
      <c r="A363" s="31" t="s">
        <v>440</v>
      </c>
      <c r="B363" s="31" t="s">
        <v>451</v>
      </c>
      <c r="C363" s="31" t="s">
        <v>452</v>
      </c>
      <c r="D363" s="31">
        <v>365</v>
      </c>
      <c r="E363" s="31" t="s">
        <v>651</v>
      </c>
      <c r="F363" s="31">
        <v>0</v>
      </c>
      <c r="G363" s="31" t="s">
        <v>1087</v>
      </c>
      <c r="H363" s="31">
        <v>0</v>
      </c>
      <c r="I363" s="31" t="s">
        <v>1087</v>
      </c>
    </row>
    <row r="364" spans="1:9" ht="12.75">
      <c r="A364" s="31" t="s">
        <v>440</v>
      </c>
      <c r="B364" s="31" t="s">
        <v>453</v>
      </c>
      <c r="C364" s="31" t="s">
        <v>454</v>
      </c>
      <c r="D364" s="31">
        <v>365</v>
      </c>
      <c r="E364" s="31" t="s">
        <v>651</v>
      </c>
      <c r="F364" s="31">
        <v>1</v>
      </c>
      <c r="G364" s="31" t="s">
        <v>1087</v>
      </c>
      <c r="H364" s="31">
        <v>1</v>
      </c>
      <c r="I364" s="31" t="s">
        <v>1087</v>
      </c>
    </row>
    <row r="365" spans="1:9" ht="12.75">
      <c r="A365" s="31" t="s">
        <v>440</v>
      </c>
      <c r="B365" s="31" t="s">
        <v>455</v>
      </c>
      <c r="C365" s="31" t="s">
        <v>456</v>
      </c>
      <c r="D365" s="31">
        <v>365</v>
      </c>
      <c r="E365" s="31" t="s">
        <v>651</v>
      </c>
      <c r="F365" s="31">
        <v>0</v>
      </c>
      <c r="G365" s="31" t="s">
        <v>1087</v>
      </c>
      <c r="H365" s="31">
        <v>0</v>
      </c>
      <c r="I365" s="31" t="s">
        <v>1087</v>
      </c>
    </row>
    <row r="366" spans="1:9" ht="12.75">
      <c r="A366" s="31" t="s">
        <v>440</v>
      </c>
      <c r="B366" s="31" t="s">
        <v>457</v>
      </c>
      <c r="C366" s="31" t="s">
        <v>458</v>
      </c>
      <c r="D366" s="31">
        <v>365</v>
      </c>
      <c r="E366" s="31" t="s">
        <v>651</v>
      </c>
      <c r="F366" s="31">
        <v>0</v>
      </c>
      <c r="G366" s="31" t="s">
        <v>1087</v>
      </c>
      <c r="H366" s="31">
        <v>0</v>
      </c>
      <c r="I366" s="31" t="s">
        <v>1087</v>
      </c>
    </row>
    <row r="367" spans="1:9" ht="12.75">
      <c r="A367" s="31" t="s">
        <v>440</v>
      </c>
      <c r="B367" s="31" t="s">
        <v>459</v>
      </c>
      <c r="C367" s="31" t="s">
        <v>460</v>
      </c>
      <c r="D367" s="31">
        <v>365</v>
      </c>
      <c r="E367" s="31" t="s">
        <v>651</v>
      </c>
      <c r="F367" s="31">
        <v>1</v>
      </c>
      <c r="G367" s="31" t="s">
        <v>1087</v>
      </c>
      <c r="H367" s="31">
        <v>1</v>
      </c>
      <c r="I367" s="31" t="s">
        <v>1087</v>
      </c>
    </row>
    <row r="368" spans="1:9" ht="12.75">
      <c r="A368" s="31" t="s">
        <v>440</v>
      </c>
      <c r="B368" s="31" t="s">
        <v>461</v>
      </c>
      <c r="C368" s="31" t="s">
        <v>462</v>
      </c>
      <c r="D368" s="31">
        <v>365</v>
      </c>
      <c r="E368" s="31" t="s">
        <v>651</v>
      </c>
      <c r="F368" s="31">
        <v>0</v>
      </c>
      <c r="G368" s="31" t="s">
        <v>1087</v>
      </c>
      <c r="H368" s="31">
        <v>0</v>
      </c>
      <c r="I368" s="31" t="s">
        <v>1087</v>
      </c>
    </row>
    <row r="369" spans="1:9" ht="12.75">
      <c r="A369" s="31" t="s">
        <v>440</v>
      </c>
      <c r="B369" s="31" t="s">
        <v>463</v>
      </c>
      <c r="C369" s="31" t="s">
        <v>464</v>
      </c>
      <c r="D369" s="31">
        <v>365</v>
      </c>
      <c r="E369" s="31" t="s">
        <v>651</v>
      </c>
      <c r="F369" s="31">
        <v>0</v>
      </c>
      <c r="G369" s="31" t="s">
        <v>1087</v>
      </c>
      <c r="H369" s="31">
        <v>0</v>
      </c>
      <c r="I369" s="31" t="s">
        <v>1087</v>
      </c>
    </row>
    <row r="370" spans="1:9" ht="12.75">
      <c r="A370" s="31" t="s">
        <v>440</v>
      </c>
      <c r="B370" s="31" t="s">
        <v>465</v>
      </c>
      <c r="C370" s="31" t="s">
        <v>466</v>
      </c>
      <c r="D370" s="31">
        <v>365</v>
      </c>
      <c r="E370" s="31" t="s">
        <v>651</v>
      </c>
      <c r="F370" s="31">
        <v>1</v>
      </c>
      <c r="G370" s="31" t="s">
        <v>1087</v>
      </c>
      <c r="H370" s="31">
        <v>1</v>
      </c>
      <c r="I370" s="31" t="s">
        <v>1087</v>
      </c>
    </row>
    <row r="371" spans="1:9" ht="12.75">
      <c r="A371" s="31" t="s">
        <v>440</v>
      </c>
      <c r="B371" s="31" t="s">
        <v>467</v>
      </c>
      <c r="C371" s="31" t="s">
        <v>468</v>
      </c>
      <c r="D371" s="31">
        <v>365</v>
      </c>
      <c r="E371" s="31" t="s">
        <v>651</v>
      </c>
      <c r="F371" s="31">
        <v>0</v>
      </c>
      <c r="G371" s="31" t="s">
        <v>1087</v>
      </c>
      <c r="H371" s="31">
        <v>0</v>
      </c>
      <c r="I371" s="31" t="s">
        <v>1087</v>
      </c>
    </row>
    <row r="372" spans="1:9" ht="12.75">
      <c r="A372" s="31" t="s">
        <v>440</v>
      </c>
      <c r="B372" s="31" t="s">
        <v>469</v>
      </c>
      <c r="C372" s="31" t="s">
        <v>470</v>
      </c>
      <c r="D372" s="31">
        <v>365</v>
      </c>
      <c r="E372" s="31" t="s">
        <v>651</v>
      </c>
      <c r="F372" s="31">
        <v>0</v>
      </c>
      <c r="G372" s="31" t="s">
        <v>1087</v>
      </c>
      <c r="H372" s="31">
        <v>0</v>
      </c>
      <c r="I372" s="31" t="s">
        <v>1087</v>
      </c>
    </row>
    <row r="373" spans="1:9" ht="12.75">
      <c r="A373" s="31" t="s">
        <v>440</v>
      </c>
      <c r="B373" s="31" t="s">
        <v>471</v>
      </c>
      <c r="C373" s="31" t="s">
        <v>472</v>
      </c>
      <c r="D373" s="31">
        <v>365</v>
      </c>
      <c r="E373" s="31" t="s">
        <v>651</v>
      </c>
      <c r="F373" s="31">
        <v>0</v>
      </c>
      <c r="G373" s="31" t="s">
        <v>1087</v>
      </c>
      <c r="H373" s="31">
        <v>0</v>
      </c>
      <c r="I373" s="31" t="s">
        <v>1087</v>
      </c>
    </row>
    <row r="374" spans="1:9" ht="12.75">
      <c r="A374" s="31" t="s">
        <v>440</v>
      </c>
      <c r="B374" s="31" t="s">
        <v>473</v>
      </c>
      <c r="C374" s="31" t="s">
        <v>474</v>
      </c>
      <c r="D374" s="31">
        <v>365</v>
      </c>
      <c r="E374" s="31" t="s">
        <v>651</v>
      </c>
      <c r="F374" s="31">
        <v>0</v>
      </c>
      <c r="G374" s="31" t="s">
        <v>1087</v>
      </c>
      <c r="H374" s="31">
        <v>0</v>
      </c>
      <c r="I374" s="31" t="s">
        <v>1087</v>
      </c>
    </row>
    <row r="375" spans="1:9" ht="12.75">
      <c r="A375" s="31" t="s">
        <v>440</v>
      </c>
      <c r="B375" s="31" t="s">
        <v>475</v>
      </c>
      <c r="C375" s="31" t="s">
        <v>476</v>
      </c>
      <c r="D375" s="31">
        <v>365</v>
      </c>
      <c r="E375" s="31" t="s">
        <v>651</v>
      </c>
      <c r="F375" s="31">
        <v>1</v>
      </c>
      <c r="G375" s="31" t="s">
        <v>1087</v>
      </c>
      <c r="H375" s="31">
        <v>1</v>
      </c>
      <c r="I375" s="31" t="s">
        <v>1087</v>
      </c>
    </row>
    <row r="376" spans="1:9" ht="12.75">
      <c r="A376" s="31" t="s">
        <v>440</v>
      </c>
      <c r="B376" s="31" t="s">
        <v>477</v>
      </c>
      <c r="C376" s="31" t="s">
        <v>478</v>
      </c>
      <c r="D376" s="31">
        <v>365</v>
      </c>
      <c r="E376" s="31" t="s">
        <v>651</v>
      </c>
      <c r="F376" s="31">
        <v>0</v>
      </c>
      <c r="G376" s="31" t="s">
        <v>1087</v>
      </c>
      <c r="H376" s="31">
        <v>0</v>
      </c>
      <c r="I376" s="31" t="s">
        <v>1087</v>
      </c>
    </row>
    <row r="377" spans="1:9" ht="12.75">
      <c r="A377" s="31" t="s">
        <v>440</v>
      </c>
      <c r="B377" s="31" t="s">
        <v>479</v>
      </c>
      <c r="C377" s="31" t="s">
        <v>480</v>
      </c>
      <c r="D377" s="31">
        <v>365</v>
      </c>
      <c r="E377" s="31" t="s">
        <v>651</v>
      </c>
      <c r="F377" s="31">
        <v>1</v>
      </c>
      <c r="G377" s="31" t="s">
        <v>1087</v>
      </c>
      <c r="H377" s="31">
        <v>1</v>
      </c>
      <c r="I377" s="31" t="s">
        <v>1087</v>
      </c>
    </row>
    <row r="378" spans="1:9" ht="12.75">
      <c r="A378" s="31" t="s">
        <v>440</v>
      </c>
      <c r="B378" s="31" t="s">
        <v>481</v>
      </c>
      <c r="C378" s="31" t="s">
        <v>482</v>
      </c>
      <c r="D378" s="31">
        <v>365</v>
      </c>
      <c r="E378" s="31" t="s">
        <v>651</v>
      </c>
      <c r="F378" s="31">
        <v>1</v>
      </c>
      <c r="G378" s="31" t="s">
        <v>1087</v>
      </c>
      <c r="H378" s="31">
        <v>1</v>
      </c>
      <c r="I378" s="31" t="s">
        <v>1087</v>
      </c>
    </row>
    <row r="379" spans="1:9" ht="12.75">
      <c r="A379" s="31" t="s">
        <v>440</v>
      </c>
      <c r="B379" s="31" t="s">
        <v>483</v>
      </c>
      <c r="C379" s="31" t="s">
        <v>484</v>
      </c>
      <c r="D379" s="31">
        <v>365</v>
      </c>
      <c r="E379" s="31" t="s">
        <v>651</v>
      </c>
      <c r="F379" s="31">
        <v>0</v>
      </c>
      <c r="G379" s="31" t="s">
        <v>1087</v>
      </c>
      <c r="H379" s="31">
        <v>0</v>
      </c>
      <c r="I379" s="31" t="s">
        <v>1087</v>
      </c>
    </row>
    <row r="380" spans="1:9" ht="12.75">
      <c r="A380" s="31" t="s">
        <v>440</v>
      </c>
      <c r="B380" s="31" t="s">
        <v>485</v>
      </c>
      <c r="C380" s="31" t="s">
        <v>486</v>
      </c>
      <c r="D380" s="31">
        <v>365</v>
      </c>
      <c r="E380" s="31" t="s">
        <v>651</v>
      </c>
      <c r="F380" s="31">
        <v>1</v>
      </c>
      <c r="G380" s="31" t="s">
        <v>1087</v>
      </c>
      <c r="H380" s="31">
        <v>1</v>
      </c>
      <c r="I380" s="31" t="s">
        <v>1087</v>
      </c>
    </row>
    <row r="381" spans="1:9" ht="12.75">
      <c r="A381" s="31" t="s">
        <v>440</v>
      </c>
      <c r="B381" s="31" t="s">
        <v>487</v>
      </c>
      <c r="C381" s="31" t="s">
        <v>488</v>
      </c>
      <c r="D381" s="31">
        <v>365</v>
      </c>
      <c r="E381" s="31" t="s">
        <v>651</v>
      </c>
      <c r="F381" s="31">
        <v>0</v>
      </c>
      <c r="G381" s="31" t="s">
        <v>1087</v>
      </c>
      <c r="H381" s="31">
        <v>0</v>
      </c>
      <c r="I381" s="31" t="s">
        <v>1087</v>
      </c>
    </row>
    <row r="382" spans="1:9" ht="12.75">
      <c r="A382" s="31" t="s">
        <v>440</v>
      </c>
      <c r="B382" s="31" t="s">
        <v>489</v>
      </c>
      <c r="C382" s="31" t="s">
        <v>490</v>
      </c>
      <c r="D382" s="31">
        <v>365</v>
      </c>
      <c r="E382" s="31" t="s">
        <v>651</v>
      </c>
      <c r="F382" s="31">
        <v>1</v>
      </c>
      <c r="G382" s="31" t="s">
        <v>1087</v>
      </c>
      <c r="H382" s="31">
        <v>1</v>
      </c>
      <c r="I382" s="31" t="s">
        <v>1087</v>
      </c>
    </row>
    <row r="383" spans="1:9" ht="12.75">
      <c r="A383" s="31" t="s">
        <v>440</v>
      </c>
      <c r="B383" s="31" t="s">
        <v>491</v>
      </c>
      <c r="C383" s="31" t="s">
        <v>492</v>
      </c>
      <c r="D383" s="31">
        <v>365</v>
      </c>
      <c r="E383" s="31" t="s">
        <v>651</v>
      </c>
      <c r="F383" s="31">
        <v>1</v>
      </c>
      <c r="G383" s="31" t="s">
        <v>1087</v>
      </c>
      <c r="H383" s="31">
        <v>1</v>
      </c>
      <c r="I383" s="31" t="s">
        <v>1087</v>
      </c>
    </row>
    <row r="384" spans="1:9" ht="12.75">
      <c r="A384" s="31" t="s">
        <v>440</v>
      </c>
      <c r="B384" s="31" t="s">
        <v>493</v>
      </c>
      <c r="C384" s="31" t="s">
        <v>494</v>
      </c>
      <c r="D384" s="31">
        <v>365</v>
      </c>
      <c r="E384" s="31" t="s">
        <v>651</v>
      </c>
      <c r="F384" s="31">
        <v>0</v>
      </c>
      <c r="G384" s="31" t="s">
        <v>1087</v>
      </c>
      <c r="H384" s="31">
        <v>0</v>
      </c>
      <c r="I384" s="31" t="s">
        <v>1087</v>
      </c>
    </row>
    <row r="385" spans="1:9" ht="12.75">
      <c r="A385" s="31" t="s">
        <v>440</v>
      </c>
      <c r="B385" s="31" t="s">
        <v>495</v>
      </c>
      <c r="C385" s="31" t="s">
        <v>496</v>
      </c>
      <c r="D385" s="31">
        <v>365</v>
      </c>
      <c r="E385" s="31" t="s">
        <v>651</v>
      </c>
      <c r="F385" s="31">
        <v>0</v>
      </c>
      <c r="G385" s="31" t="s">
        <v>1087</v>
      </c>
      <c r="H385" s="31">
        <v>0</v>
      </c>
      <c r="I385" s="31" t="s">
        <v>1087</v>
      </c>
    </row>
    <row r="386" spans="1:9" ht="12.75">
      <c r="A386" s="34" t="s">
        <v>440</v>
      </c>
      <c r="B386" s="34" t="s">
        <v>497</v>
      </c>
      <c r="C386" s="34" t="s">
        <v>498</v>
      </c>
      <c r="D386" s="34">
        <v>365</v>
      </c>
      <c r="E386" s="34" t="s">
        <v>651</v>
      </c>
      <c r="F386" s="34">
        <v>0</v>
      </c>
      <c r="G386" s="34" t="s">
        <v>1087</v>
      </c>
      <c r="H386" s="34">
        <v>0</v>
      </c>
      <c r="I386" s="34" t="s">
        <v>1087</v>
      </c>
    </row>
    <row r="387" spans="1:10" ht="12.75">
      <c r="A387" s="31"/>
      <c r="B387" s="32">
        <f>COUNTA(B358:B386)</f>
        <v>29</v>
      </c>
      <c r="C387" s="31"/>
      <c r="D387" s="31"/>
      <c r="E387" s="31"/>
      <c r="F387" s="32">
        <f>COUNTIF(F358:F386,"&gt;0")</f>
        <v>11</v>
      </c>
      <c r="G387" s="32"/>
      <c r="H387" s="31"/>
      <c r="I387" s="31"/>
      <c r="J387" s="31"/>
    </row>
    <row r="389" spans="1:9" ht="12.75">
      <c r="A389" s="31" t="s">
        <v>499</v>
      </c>
      <c r="B389" s="31" t="s">
        <v>500</v>
      </c>
      <c r="C389" s="31" t="s">
        <v>501</v>
      </c>
      <c r="D389" s="31">
        <v>365</v>
      </c>
      <c r="E389" s="31" t="s">
        <v>651</v>
      </c>
      <c r="F389" s="31">
        <v>1</v>
      </c>
      <c r="G389" s="31" t="s">
        <v>1087</v>
      </c>
      <c r="H389" s="31">
        <v>1</v>
      </c>
      <c r="I389" s="31" t="s">
        <v>1087</v>
      </c>
    </row>
    <row r="390" spans="1:9" ht="12.75">
      <c r="A390" s="31" t="s">
        <v>499</v>
      </c>
      <c r="B390" s="31" t="s">
        <v>502</v>
      </c>
      <c r="C390" s="31" t="s">
        <v>503</v>
      </c>
      <c r="D390" s="31">
        <v>365</v>
      </c>
      <c r="E390" s="31" t="s">
        <v>651</v>
      </c>
      <c r="F390" s="31">
        <v>1</v>
      </c>
      <c r="G390" s="31" t="s">
        <v>1087</v>
      </c>
      <c r="H390" s="31">
        <v>1</v>
      </c>
      <c r="I390" s="31" t="s">
        <v>1087</v>
      </c>
    </row>
    <row r="391" spans="1:9" ht="12.75">
      <c r="A391" s="31" t="s">
        <v>499</v>
      </c>
      <c r="B391" s="31" t="s">
        <v>504</v>
      </c>
      <c r="C391" s="31" t="s">
        <v>505</v>
      </c>
      <c r="D391" s="31">
        <v>365</v>
      </c>
      <c r="E391" s="31" t="s">
        <v>651</v>
      </c>
      <c r="F391" s="31">
        <v>1</v>
      </c>
      <c r="G391" s="31" t="s">
        <v>1087</v>
      </c>
      <c r="H391" s="31">
        <v>1</v>
      </c>
      <c r="I391" s="31" t="s">
        <v>1087</v>
      </c>
    </row>
    <row r="392" spans="1:9" ht="12.75">
      <c r="A392" s="31" t="s">
        <v>499</v>
      </c>
      <c r="B392" s="31" t="s">
        <v>506</v>
      </c>
      <c r="C392" s="31" t="s">
        <v>507</v>
      </c>
      <c r="D392" s="31">
        <v>365</v>
      </c>
      <c r="E392" s="31" t="s">
        <v>651</v>
      </c>
      <c r="F392" s="31">
        <v>0</v>
      </c>
      <c r="G392" s="31" t="s">
        <v>1087</v>
      </c>
      <c r="H392" s="31">
        <v>0</v>
      </c>
      <c r="I392" s="31" t="s">
        <v>1087</v>
      </c>
    </row>
    <row r="393" spans="1:9" ht="12.75">
      <c r="A393" s="31" t="s">
        <v>499</v>
      </c>
      <c r="B393" s="31" t="s">
        <v>508</v>
      </c>
      <c r="C393" s="31" t="s">
        <v>509</v>
      </c>
      <c r="D393" s="31">
        <v>365</v>
      </c>
      <c r="E393" s="31" t="s">
        <v>651</v>
      </c>
      <c r="F393" s="31">
        <v>0</v>
      </c>
      <c r="G393" s="31" t="s">
        <v>1087</v>
      </c>
      <c r="H393" s="31">
        <v>0</v>
      </c>
      <c r="I393" s="31" t="s">
        <v>1087</v>
      </c>
    </row>
    <row r="394" spans="1:9" ht="12.75">
      <c r="A394" s="31" t="s">
        <v>499</v>
      </c>
      <c r="B394" s="31" t="s">
        <v>510</v>
      </c>
      <c r="C394" s="31" t="s">
        <v>511</v>
      </c>
      <c r="D394" s="31">
        <v>365</v>
      </c>
      <c r="E394" s="31" t="s">
        <v>651</v>
      </c>
      <c r="F394" s="31">
        <v>1</v>
      </c>
      <c r="G394" s="31" t="s">
        <v>1087</v>
      </c>
      <c r="H394" s="31">
        <v>1</v>
      </c>
      <c r="I394" s="31" t="s">
        <v>1087</v>
      </c>
    </row>
    <row r="395" spans="1:9" ht="12.75">
      <c r="A395" s="31" t="s">
        <v>499</v>
      </c>
      <c r="B395" s="31" t="s">
        <v>512</v>
      </c>
      <c r="C395" s="31" t="s">
        <v>513</v>
      </c>
      <c r="D395" s="31">
        <v>365</v>
      </c>
      <c r="E395" s="31" t="s">
        <v>651</v>
      </c>
      <c r="F395" s="31">
        <v>1</v>
      </c>
      <c r="G395" s="31" t="s">
        <v>1087</v>
      </c>
      <c r="H395" s="31">
        <v>1</v>
      </c>
      <c r="I395" s="31" t="s">
        <v>1087</v>
      </c>
    </row>
    <row r="396" spans="1:9" ht="12.75">
      <c r="A396" s="31" t="s">
        <v>499</v>
      </c>
      <c r="B396" s="31" t="s">
        <v>514</v>
      </c>
      <c r="C396" s="31" t="s">
        <v>515</v>
      </c>
      <c r="D396" s="31">
        <v>365</v>
      </c>
      <c r="E396" s="31" t="s">
        <v>651</v>
      </c>
      <c r="F396" s="31">
        <v>1</v>
      </c>
      <c r="G396" s="31" t="s">
        <v>1087</v>
      </c>
      <c r="H396" s="31">
        <v>1</v>
      </c>
      <c r="I396" s="31" t="s">
        <v>1087</v>
      </c>
    </row>
    <row r="397" spans="1:9" ht="12.75">
      <c r="A397" s="31" t="s">
        <v>499</v>
      </c>
      <c r="B397" s="31" t="s">
        <v>516</v>
      </c>
      <c r="C397" s="31" t="s">
        <v>517</v>
      </c>
      <c r="D397" s="31">
        <v>365</v>
      </c>
      <c r="E397" s="31" t="s">
        <v>651</v>
      </c>
      <c r="F397" s="31">
        <v>0</v>
      </c>
      <c r="G397" s="31" t="s">
        <v>1087</v>
      </c>
      <c r="H397" s="31">
        <v>0</v>
      </c>
      <c r="I397" s="31" t="s">
        <v>1087</v>
      </c>
    </row>
    <row r="398" spans="1:9" ht="12.75">
      <c r="A398" s="31" t="s">
        <v>499</v>
      </c>
      <c r="B398" s="31" t="s">
        <v>518</v>
      </c>
      <c r="C398" s="31" t="s">
        <v>519</v>
      </c>
      <c r="D398" s="31">
        <v>365</v>
      </c>
      <c r="E398" s="31" t="s">
        <v>651</v>
      </c>
      <c r="F398" s="31">
        <v>1</v>
      </c>
      <c r="G398" s="31" t="s">
        <v>1087</v>
      </c>
      <c r="H398" s="31">
        <v>1</v>
      </c>
      <c r="I398" s="31" t="s">
        <v>1087</v>
      </c>
    </row>
    <row r="399" spans="1:9" ht="12.75">
      <c r="A399" s="31" t="s">
        <v>499</v>
      </c>
      <c r="B399" s="31" t="s">
        <v>520</v>
      </c>
      <c r="C399" s="31" t="s">
        <v>521</v>
      </c>
      <c r="D399" s="31">
        <v>365</v>
      </c>
      <c r="E399" s="31" t="s">
        <v>651</v>
      </c>
      <c r="F399" s="31">
        <v>1</v>
      </c>
      <c r="G399" s="31" t="s">
        <v>1087</v>
      </c>
      <c r="H399" s="31">
        <v>1</v>
      </c>
      <c r="I399" s="31" t="s">
        <v>1087</v>
      </c>
    </row>
    <row r="400" spans="1:9" ht="12.75">
      <c r="A400" s="31" t="s">
        <v>499</v>
      </c>
      <c r="B400" s="31" t="s">
        <v>522</v>
      </c>
      <c r="C400" s="31" t="s">
        <v>523</v>
      </c>
      <c r="D400" s="31">
        <v>365</v>
      </c>
      <c r="E400" s="31" t="s">
        <v>651</v>
      </c>
      <c r="F400" s="31">
        <v>1</v>
      </c>
      <c r="G400" s="31" t="s">
        <v>1087</v>
      </c>
      <c r="H400" s="31">
        <v>1</v>
      </c>
      <c r="I400" s="31" t="s">
        <v>1087</v>
      </c>
    </row>
    <row r="401" spans="1:9" ht="12.75">
      <c r="A401" s="31" t="s">
        <v>499</v>
      </c>
      <c r="B401" s="31" t="s">
        <v>524</v>
      </c>
      <c r="C401" s="31" t="s">
        <v>525</v>
      </c>
      <c r="D401" s="31">
        <v>365</v>
      </c>
      <c r="E401" s="31" t="s">
        <v>651</v>
      </c>
      <c r="F401" s="31">
        <v>1</v>
      </c>
      <c r="G401" s="31" t="s">
        <v>1087</v>
      </c>
      <c r="H401" s="31">
        <v>1</v>
      </c>
      <c r="I401" s="31" t="s">
        <v>1087</v>
      </c>
    </row>
    <row r="402" spans="1:9" ht="12.75">
      <c r="A402" s="31" t="s">
        <v>499</v>
      </c>
      <c r="B402" s="31" t="s">
        <v>526</v>
      </c>
      <c r="C402" s="31" t="s">
        <v>527</v>
      </c>
      <c r="D402" s="31">
        <v>365</v>
      </c>
      <c r="E402" s="31" t="s">
        <v>651</v>
      </c>
      <c r="F402" s="31">
        <v>0</v>
      </c>
      <c r="G402" s="31" t="s">
        <v>1087</v>
      </c>
      <c r="H402" s="31">
        <v>0</v>
      </c>
      <c r="I402" s="31" t="s">
        <v>1087</v>
      </c>
    </row>
    <row r="403" spans="1:9" ht="12.75">
      <c r="A403" s="31" t="s">
        <v>499</v>
      </c>
      <c r="B403" s="31" t="s">
        <v>528</v>
      </c>
      <c r="C403" s="31" t="s">
        <v>529</v>
      </c>
      <c r="D403" s="31">
        <v>365</v>
      </c>
      <c r="E403" s="31" t="s">
        <v>651</v>
      </c>
      <c r="F403" s="31">
        <v>0</v>
      </c>
      <c r="G403" s="31" t="s">
        <v>1087</v>
      </c>
      <c r="H403" s="31">
        <v>0</v>
      </c>
      <c r="I403" s="31" t="s">
        <v>1087</v>
      </c>
    </row>
    <row r="404" spans="1:9" ht="12.75">
      <c r="A404" s="31" t="s">
        <v>499</v>
      </c>
      <c r="B404" s="31" t="s">
        <v>530</v>
      </c>
      <c r="C404" s="31" t="s">
        <v>531</v>
      </c>
      <c r="D404" s="31">
        <v>365</v>
      </c>
      <c r="E404" s="31" t="s">
        <v>651</v>
      </c>
      <c r="F404" s="31">
        <v>0</v>
      </c>
      <c r="G404" s="31" t="s">
        <v>1087</v>
      </c>
      <c r="H404" s="31">
        <v>0</v>
      </c>
      <c r="I404" s="31" t="s">
        <v>1087</v>
      </c>
    </row>
    <row r="405" spans="1:9" ht="12.75">
      <c r="A405" s="31" t="s">
        <v>499</v>
      </c>
      <c r="B405" s="31" t="s">
        <v>532</v>
      </c>
      <c r="C405" s="31" t="s">
        <v>533</v>
      </c>
      <c r="D405" s="31">
        <v>365</v>
      </c>
      <c r="E405" s="31" t="s">
        <v>651</v>
      </c>
      <c r="F405" s="31">
        <v>0</v>
      </c>
      <c r="G405" s="31" t="s">
        <v>1087</v>
      </c>
      <c r="H405" s="31">
        <v>0</v>
      </c>
      <c r="I405" s="31" t="s">
        <v>1087</v>
      </c>
    </row>
    <row r="406" spans="1:9" ht="12.75">
      <c r="A406" s="31" t="s">
        <v>499</v>
      </c>
      <c r="B406" s="31" t="s">
        <v>534</v>
      </c>
      <c r="C406" s="31" t="s">
        <v>535</v>
      </c>
      <c r="D406" s="31">
        <v>365</v>
      </c>
      <c r="E406" s="31" t="s">
        <v>651</v>
      </c>
      <c r="F406" s="31">
        <v>0</v>
      </c>
      <c r="G406" s="31" t="s">
        <v>1087</v>
      </c>
      <c r="H406" s="31">
        <v>0</v>
      </c>
      <c r="I406" s="31" t="s">
        <v>1087</v>
      </c>
    </row>
    <row r="407" spans="1:9" ht="12.75">
      <c r="A407" s="31" t="s">
        <v>499</v>
      </c>
      <c r="B407" s="31" t="s">
        <v>536</v>
      </c>
      <c r="C407" s="31" t="s">
        <v>537</v>
      </c>
      <c r="D407" s="31">
        <v>365</v>
      </c>
      <c r="E407" s="31" t="s">
        <v>651</v>
      </c>
      <c r="F407" s="31">
        <v>0</v>
      </c>
      <c r="G407" s="31" t="s">
        <v>1087</v>
      </c>
      <c r="H407" s="31">
        <v>0</v>
      </c>
      <c r="I407" s="31" t="s">
        <v>1087</v>
      </c>
    </row>
    <row r="408" spans="1:9" ht="12.75">
      <c r="A408" s="31" t="s">
        <v>499</v>
      </c>
      <c r="B408" s="31" t="s">
        <v>538</v>
      </c>
      <c r="C408" s="31" t="s">
        <v>539</v>
      </c>
      <c r="D408" s="31">
        <v>365</v>
      </c>
      <c r="E408" s="31" t="s">
        <v>651</v>
      </c>
      <c r="F408" s="31">
        <v>0</v>
      </c>
      <c r="G408" s="31" t="s">
        <v>1087</v>
      </c>
      <c r="H408" s="31">
        <v>0</v>
      </c>
      <c r="I408" s="31" t="s">
        <v>1087</v>
      </c>
    </row>
    <row r="409" spans="1:9" ht="12.75">
      <c r="A409" s="31" t="s">
        <v>499</v>
      </c>
      <c r="B409" s="31" t="s">
        <v>540</v>
      </c>
      <c r="C409" s="31" t="s">
        <v>541</v>
      </c>
      <c r="D409" s="31">
        <v>365</v>
      </c>
      <c r="E409" s="31" t="s">
        <v>651</v>
      </c>
      <c r="F409" s="31">
        <v>0</v>
      </c>
      <c r="G409" s="31" t="s">
        <v>1087</v>
      </c>
      <c r="H409" s="31">
        <v>0</v>
      </c>
      <c r="I409" s="31" t="s">
        <v>1087</v>
      </c>
    </row>
    <row r="410" spans="1:9" ht="12.75">
      <c r="A410" s="31" t="s">
        <v>499</v>
      </c>
      <c r="B410" s="31" t="s">
        <v>542</v>
      </c>
      <c r="C410" s="31" t="s">
        <v>543</v>
      </c>
      <c r="D410" s="31">
        <v>365</v>
      </c>
      <c r="E410" s="31" t="s">
        <v>651</v>
      </c>
      <c r="F410" s="31">
        <v>1</v>
      </c>
      <c r="G410" s="31" t="s">
        <v>1087</v>
      </c>
      <c r="H410" s="31">
        <v>1</v>
      </c>
      <c r="I410" s="31" t="s">
        <v>1087</v>
      </c>
    </row>
    <row r="411" spans="1:9" ht="12.75">
      <c r="A411" s="31" t="s">
        <v>499</v>
      </c>
      <c r="B411" s="31" t="s">
        <v>544</v>
      </c>
      <c r="C411" s="31" t="s">
        <v>545</v>
      </c>
      <c r="D411" s="31">
        <v>365</v>
      </c>
      <c r="E411" s="31" t="s">
        <v>651</v>
      </c>
      <c r="F411" s="31">
        <v>1</v>
      </c>
      <c r="G411" s="31" t="s">
        <v>1087</v>
      </c>
      <c r="H411" s="31">
        <v>1</v>
      </c>
      <c r="I411" s="31" t="s">
        <v>1087</v>
      </c>
    </row>
    <row r="412" spans="1:9" ht="12.75">
      <c r="A412" s="31" t="s">
        <v>499</v>
      </c>
      <c r="B412" s="31" t="s">
        <v>546</v>
      </c>
      <c r="C412" s="31" t="s">
        <v>547</v>
      </c>
      <c r="D412" s="31">
        <v>365</v>
      </c>
      <c r="E412" s="31" t="s">
        <v>651</v>
      </c>
      <c r="F412" s="31">
        <v>0</v>
      </c>
      <c r="G412" s="31" t="s">
        <v>1087</v>
      </c>
      <c r="H412" s="31">
        <v>0</v>
      </c>
      <c r="I412" s="31" t="s">
        <v>1087</v>
      </c>
    </row>
    <row r="413" spans="1:9" ht="12.75">
      <c r="A413" s="31" t="s">
        <v>499</v>
      </c>
      <c r="B413" s="31" t="s">
        <v>548</v>
      </c>
      <c r="C413" s="31" t="s">
        <v>549</v>
      </c>
      <c r="D413" s="31">
        <v>365</v>
      </c>
      <c r="E413" s="31" t="s">
        <v>651</v>
      </c>
      <c r="F413" s="31">
        <v>0</v>
      </c>
      <c r="G413" s="31" t="s">
        <v>1087</v>
      </c>
      <c r="H413" s="31">
        <v>0</v>
      </c>
      <c r="I413" s="31" t="s">
        <v>1087</v>
      </c>
    </row>
    <row r="414" spans="1:9" ht="12.75">
      <c r="A414" s="34" t="s">
        <v>499</v>
      </c>
      <c r="B414" s="34" t="s">
        <v>550</v>
      </c>
      <c r="C414" s="34" t="s">
        <v>551</v>
      </c>
      <c r="D414" s="34">
        <v>365</v>
      </c>
      <c r="E414" s="34" t="s">
        <v>651</v>
      </c>
      <c r="F414" s="34">
        <v>0</v>
      </c>
      <c r="G414" s="34" t="s">
        <v>1087</v>
      </c>
      <c r="H414" s="34">
        <v>0</v>
      </c>
      <c r="I414" s="34" t="s">
        <v>1087</v>
      </c>
    </row>
    <row r="415" spans="1:10" ht="12.75">
      <c r="A415" s="31"/>
      <c r="B415" s="32">
        <f>COUNTA(B389:B414)</f>
        <v>26</v>
      </c>
      <c r="C415" s="31"/>
      <c r="D415" s="31"/>
      <c r="E415" s="31"/>
      <c r="F415" s="32">
        <f>COUNTIF(F389:F414,"&gt;0")</f>
        <v>12</v>
      </c>
      <c r="G415" s="32"/>
      <c r="H415" s="31"/>
      <c r="I415" s="31"/>
      <c r="J415" s="31"/>
    </row>
    <row r="417" spans="1:9" ht="12.75">
      <c r="A417" s="31" t="s">
        <v>552</v>
      </c>
      <c r="B417" s="31" t="s">
        <v>553</v>
      </c>
      <c r="C417" s="31" t="s">
        <v>554</v>
      </c>
      <c r="D417" s="31">
        <v>365</v>
      </c>
      <c r="E417" s="31" t="s">
        <v>651</v>
      </c>
      <c r="F417" s="31">
        <v>1</v>
      </c>
      <c r="G417" s="31" t="s">
        <v>1087</v>
      </c>
      <c r="H417" s="31">
        <v>1</v>
      </c>
      <c r="I417" s="31" t="s">
        <v>1087</v>
      </c>
    </row>
    <row r="418" spans="1:9" ht="12.75">
      <c r="A418" s="31" t="s">
        <v>552</v>
      </c>
      <c r="B418" s="31" t="s">
        <v>555</v>
      </c>
      <c r="C418" s="31" t="s">
        <v>556</v>
      </c>
      <c r="D418" s="31">
        <v>365</v>
      </c>
      <c r="E418" s="31" t="s">
        <v>651</v>
      </c>
      <c r="F418" s="31">
        <v>1</v>
      </c>
      <c r="G418" s="31" t="s">
        <v>1087</v>
      </c>
      <c r="H418" s="31">
        <v>1</v>
      </c>
      <c r="I418" s="31" t="s">
        <v>1087</v>
      </c>
    </row>
    <row r="419" spans="1:9" ht="12.75">
      <c r="A419" s="31" t="s">
        <v>552</v>
      </c>
      <c r="B419" s="31" t="s">
        <v>557</v>
      </c>
      <c r="C419" s="31" t="s">
        <v>558</v>
      </c>
      <c r="D419" s="31">
        <v>365</v>
      </c>
      <c r="E419" s="31" t="s">
        <v>651</v>
      </c>
      <c r="F419" s="31">
        <v>0</v>
      </c>
      <c r="G419" s="31" t="s">
        <v>1087</v>
      </c>
      <c r="H419" s="31">
        <v>0</v>
      </c>
      <c r="I419" s="31" t="s">
        <v>1087</v>
      </c>
    </row>
    <row r="420" spans="1:9" ht="12.75">
      <c r="A420" s="31" t="s">
        <v>552</v>
      </c>
      <c r="B420" s="31" t="s">
        <v>559</v>
      </c>
      <c r="C420" s="31" t="s">
        <v>560</v>
      </c>
      <c r="D420" s="31">
        <v>365</v>
      </c>
      <c r="E420" s="31" t="s">
        <v>651</v>
      </c>
      <c r="F420" s="31">
        <v>1</v>
      </c>
      <c r="G420" s="31" t="s">
        <v>1087</v>
      </c>
      <c r="H420" s="31">
        <v>1</v>
      </c>
      <c r="I420" s="31" t="s">
        <v>1087</v>
      </c>
    </row>
    <row r="421" spans="1:9" ht="12.75">
      <c r="A421" s="31" t="s">
        <v>552</v>
      </c>
      <c r="B421" s="31" t="s">
        <v>561</v>
      </c>
      <c r="C421" s="31" t="s">
        <v>562</v>
      </c>
      <c r="D421" s="31">
        <v>365</v>
      </c>
      <c r="E421" s="31" t="s">
        <v>651</v>
      </c>
      <c r="F421" s="31">
        <v>1</v>
      </c>
      <c r="G421" s="31" t="s">
        <v>1087</v>
      </c>
      <c r="H421" s="31">
        <v>1</v>
      </c>
      <c r="I421" s="31" t="s">
        <v>1087</v>
      </c>
    </row>
    <row r="422" spans="1:9" ht="12.75">
      <c r="A422" s="31" t="s">
        <v>552</v>
      </c>
      <c r="B422" s="31" t="s">
        <v>563</v>
      </c>
      <c r="C422" s="31" t="s">
        <v>564</v>
      </c>
      <c r="D422" s="31">
        <v>365</v>
      </c>
      <c r="E422" s="31" t="s">
        <v>651</v>
      </c>
      <c r="F422" s="31">
        <v>1</v>
      </c>
      <c r="G422" s="31" t="s">
        <v>1087</v>
      </c>
      <c r="H422" s="31">
        <v>1</v>
      </c>
      <c r="I422" s="31" t="s">
        <v>1087</v>
      </c>
    </row>
    <row r="423" spans="1:9" ht="12.75">
      <c r="A423" s="31" t="s">
        <v>552</v>
      </c>
      <c r="B423" s="31" t="s">
        <v>565</v>
      </c>
      <c r="C423" s="31" t="s">
        <v>566</v>
      </c>
      <c r="D423" s="31">
        <v>365</v>
      </c>
      <c r="E423" s="31" t="s">
        <v>651</v>
      </c>
      <c r="F423" s="31">
        <v>0</v>
      </c>
      <c r="G423" s="31" t="s">
        <v>1087</v>
      </c>
      <c r="H423" s="31">
        <v>0</v>
      </c>
      <c r="I423" s="31" t="s">
        <v>1087</v>
      </c>
    </row>
    <row r="424" spans="1:9" ht="12.75">
      <c r="A424" s="31" t="s">
        <v>552</v>
      </c>
      <c r="B424" s="31" t="s">
        <v>567</v>
      </c>
      <c r="C424" s="31" t="s">
        <v>568</v>
      </c>
      <c r="D424" s="31">
        <v>365</v>
      </c>
      <c r="E424" s="31" t="s">
        <v>651</v>
      </c>
      <c r="F424" s="31">
        <v>0</v>
      </c>
      <c r="G424" s="31" t="s">
        <v>1087</v>
      </c>
      <c r="H424" s="31">
        <v>0</v>
      </c>
      <c r="I424" s="31" t="s">
        <v>1087</v>
      </c>
    </row>
    <row r="425" spans="1:9" ht="12.75">
      <c r="A425" s="31" t="s">
        <v>552</v>
      </c>
      <c r="B425" s="31" t="s">
        <v>569</v>
      </c>
      <c r="C425" s="31" t="s">
        <v>570</v>
      </c>
      <c r="D425" s="31">
        <v>365</v>
      </c>
      <c r="E425" s="31" t="s">
        <v>651</v>
      </c>
      <c r="F425" s="31">
        <v>1</v>
      </c>
      <c r="G425" s="31" t="s">
        <v>1087</v>
      </c>
      <c r="H425" s="31">
        <v>1</v>
      </c>
      <c r="I425" s="31" t="s">
        <v>1087</v>
      </c>
    </row>
    <row r="426" spans="1:9" ht="12.75">
      <c r="A426" s="31" t="s">
        <v>552</v>
      </c>
      <c r="B426" s="31" t="s">
        <v>571</v>
      </c>
      <c r="C426" s="31" t="s">
        <v>572</v>
      </c>
      <c r="D426" s="31">
        <v>365</v>
      </c>
      <c r="E426" s="31" t="s">
        <v>651</v>
      </c>
      <c r="F426" s="31">
        <v>1</v>
      </c>
      <c r="G426" s="31" t="s">
        <v>1087</v>
      </c>
      <c r="H426" s="31">
        <v>1</v>
      </c>
      <c r="I426" s="31" t="s">
        <v>1087</v>
      </c>
    </row>
    <row r="427" spans="1:9" ht="12.75">
      <c r="A427" s="31" t="s">
        <v>552</v>
      </c>
      <c r="B427" s="31" t="s">
        <v>573</v>
      </c>
      <c r="C427" s="31" t="s">
        <v>574</v>
      </c>
      <c r="D427" s="31">
        <v>365</v>
      </c>
      <c r="E427" s="31" t="s">
        <v>651</v>
      </c>
      <c r="F427" s="31">
        <v>1</v>
      </c>
      <c r="G427" s="31" t="s">
        <v>1087</v>
      </c>
      <c r="H427" s="31">
        <v>0</v>
      </c>
      <c r="I427" s="31" t="s">
        <v>1087</v>
      </c>
    </row>
    <row r="428" spans="1:9" ht="12.75">
      <c r="A428" s="31" t="s">
        <v>552</v>
      </c>
      <c r="B428" s="31" t="s">
        <v>575</v>
      </c>
      <c r="C428" s="31" t="s">
        <v>576</v>
      </c>
      <c r="D428" s="31">
        <v>365</v>
      </c>
      <c r="E428" s="31" t="s">
        <v>651</v>
      </c>
      <c r="F428" s="31">
        <v>0</v>
      </c>
      <c r="G428" s="31" t="s">
        <v>1087</v>
      </c>
      <c r="H428" s="31">
        <v>0</v>
      </c>
      <c r="I428" s="31" t="s">
        <v>1087</v>
      </c>
    </row>
    <row r="429" spans="1:9" ht="12.75">
      <c r="A429" s="31" t="s">
        <v>552</v>
      </c>
      <c r="B429" s="31" t="s">
        <v>577</v>
      </c>
      <c r="C429" s="31" t="s">
        <v>578</v>
      </c>
      <c r="D429" s="31">
        <v>365</v>
      </c>
      <c r="E429" s="31" t="s">
        <v>651</v>
      </c>
      <c r="F429" s="31">
        <v>1</v>
      </c>
      <c r="G429" s="31" t="s">
        <v>1087</v>
      </c>
      <c r="H429" s="31">
        <v>1</v>
      </c>
      <c r="I429" s="31" t="s">
        <v>1087</v>
      </c>
    </row>
    <row r="430" spans="1:9" ht="12.75">
      <c r="A430" s="31" t="s">
        <v>552</v>
      </c>
      <c r="B430" s="31" t="s">
        <v>579</v>
      </c>
      <c r="C430" s="31" t="s">
        <v>580</v>
      </c>
      <c r="D430" s="31">
        <v>365</v>
      </c>
      <c r="E430" s="31" t="s">
        <v>651</v>
      </c>
      <c r="F430" s="31">
        <v>0</v>
      </c>
      <c r="G430" s="31" t="s">
        <v>1087</v>
      </c>
      <c r="H430" s="31">
        <v>0</v>
      </c>
      <c r="I430" s="31" t="s">
        <v>1087</v>
      </c>
    </row>
    <row r="431" spans="1:9" ht="12.75">
      <c r="A431" s="31" t="s">
        <v>552</v>
      </c>
      <c r="B431" s="31" t="s">
        <v>581</v>
      </c>
      <c r="C431" s="31" t="s">
        <v>552</v>
      </c>
      <c r="D431" s="31">
        <v>365</v>
      </c>
      <c r="E431" s="31" t="s">
        <v>651</v>
      </c>
      <c r="F431" s="31">
        <v>1</v>
      </c>
      <c r="G431" s="31" t="s">
        <v>1087</v>
      </c>
      <c r="H431" s="31">
        <v>1</v>
      </c>
      <c r="I431" s="31" t="s">
        <v>1087</v>
      </c>
    </row>
    <row r="432" spans="1:9" ht="12.75">
      <c r="A432" s="31" t="s">
        <v>552</v>
      </c>
      <c r="B432" s="31" t="s">
        <v>582</v>
      </c>
      <c r="C432" s="31" t="s">
        <v>583</v>
      </c>
      <c r="D432" s="31">
        <v>365</v>
      </c>
      <c r="E432" s="31" t="s">
        <v>651</v>
      </c>
      <c r="F432" s="31">
        <v>0</v>
      </c>
      <c r="G432" s="31" t="s">
        <v>1087</v>
      </c>
      <c r="H432" s="31">
        <v>0</v>
      </c>
      <c r="I432" s="31" t="s">
        <v>1087</v>
      </c>
    </row>
    <row r="433" spans="1:9" ht="12.75">
      <c r="A433" s="31" t="s">
        <v>552</v>
      </c>
      <c r="B433" s="31" t="s">
        <v>584</v>
      </c>
      <c r="C433" s="31" t="s">
        <v>585</v>
      </c>
      <c r="D433" s="31">
        <v>365</v>
      </c>
      <c r="E433" s="31" t="s">
        <v>651</v>
      </c>
      <c r="F433" s="31">
        <v>0</v>
      </c>
      <c r="G433" s="31" t="s">
        <v>1087</v>
      </c>
      <c r="H433" s="31">
        <v>1</v>
      </c>
      <c r="I433" s="31" t="s">
        <v>1087</v>
      </c>
    </row>
    <row r="434" spans="1:9" ht="12.75">
      <c r="A434" s="31" t="s">
        <v>552</v>
      </c>
      <c r="B434" s="31" t="s">
        <v>586</v>
      </c>
      <c r="C434" s="31" t="s">
        <v>587</v>
      </c>
      <c r="D434" s="31">
        <v>365</v>
      </c>
      <c r="E434" s="31" t="s">
        <v>651</v>
      </c>
      <c r="F434" s="31">
        <v>1</v>
      </c>
      <c r="G434" s="31" t="s">
        <v>1087</v>
      </c>
      <c r="H434" s="31">
        <v>1</v>
      </c>
      <c r="I434" s="31" t="s">
        <v>1087</v>
      </c>
    </row>
    <row r="435" spans="1:9" ht="12.75">
      <c r="A435" s="31" t="s">
        <v>552</v>
      </c>
      <c r="B435" s="31" t="s">
        <v>588</v>
      </c>
      <c r="C435" s="31" t="s">
        <v>589</v>
      </c>
      <c r="D435" s="31">
        <v>365</v>
      </c>
      <c r="E435" s="31" t="s">
        <v>651</v>
      </c>
      <c r="F435" s="31">
        <v>0</v>
      </c>
      <c r="G435" s="31" t="s">
        <v>1087</v>
      </c>
      <c r="H435" s="31">
        <v>0</v>
      </c>
      <c r="I435" s="31" t="s">
        <v>1087</v>
      </c>
    </row>
    <row r="436" spans="1:9" ht="12.75">
      <c r="A436" s="31" t="s">
        <v>552</v>
      </c>
      <c r="B436" s="31" t="s">
        <v>590</v>
      </c>
      <c r="C436" s="31" t="s">
        <v>591</v>
      </c>
      <c r="D436" s="31">
        <v>365</v>
      </c>
      <c r="E436" s="31" t="s">
        <v>651</v>
      </c>
      <c r="F436" s="31">
        <v>0</v>
      </c>
      <c r="G436" s="31" t="s">
        <v>1087</v>
      </c>
      <c r="H436" s="31">
        <v>0</v>
      </c>
      <c r="I436" s="31" t="s">
        <v>1087</v>
      </c>
    </row>
    <row r="437" spans="1:9" ht="12.75">
      <c r="A437" s="31" t="s">
        <v>552</v>
      </c>
      <c r="B437" s="31" t="s">
        <v>592</v>
      </c>
      <c r="C437" s="31" t="s">
        <v>593</v>
      </c>
      <c r="D437" s="31">
        <v>365</v>
      </c>
      <c r="E437" s="31" t="s">
        <v>651</v>
      </c>
      <c r="F437" s="31">
        <v>1</v>
      </c>
      <c r="G437" s="31" t="s">
        <v>1087</v>
      </c>
      <c r="H437" s="31">
        <v>1</v>
      </c>
      <c r="I437" s="31" t="s">
        <v>1087</v>
      </c>
    </row>
    <row r="438" spans="1:9" ht="12.75">
      <c r="A438" s="31" t="s">
        <v>552</v>
      </c>
      <c r="B438" s="31" t="s">
        <v>594</v>
      </c>
      <c r="C438" s="31" t="s">
        <v>164</v>
      </c>
      <c r="D438" s="31">
        <v>365</v>
      </c>
      <c r="E438" s="31" t="s">
        <v>651</v>
      </c>
      <c r="F438" s="31">
        <v>0</v>
      </c>
      <c r="G438" s="31" t="s">
        <v>1087</v>
      </c>
      <c r="H438" s="31">
        <v>0</v>
      </c>
      <c r="I438" s="31" t="s">
        <v>1087</v>
      </c>
    </row>
    <row r="439" spans="1:9" ht="12.75">
      <c r="A439" s="31" t="s">
        <v>552</v>
      </c>
      <c r="B439" s="31" t="s">
        <v>595</v>
      </c>
      <c r="C439" s="31" t="s">
        <v>596</v>
      </c>
      <c r="D439" s="31">
        <v>365</v>
      </c>
      <c r="E439" s="31" t="s">
        <v>651</v>
      </c>
      <c r="F439" s="31">
        <v>1</v>
      </c>
      <c r="G439" s="31" t="s">
        <v>1087</v>
      </c>
      <c r="H439" s="31">
        <v>1</v>
      </c>
      <c r="I439" s="31" t="s">
        <v>1087</v>
      </c>
    </row>
    <row r="440" spans="1:9" ht="12.75">
      <c r="A440" s="34" t="s">
        <v>552</v>
      </c>
      <c r="B440" s="34" t="s">
        <v>597</v>
      </c>
      <c r="C440" s="34" t="s">
        <v>598</v>
      </c>
      <c r="D440" s="34">
        <v>365</v>
      </c>
      <c r="E440" s="34" t="s">
        <v>651</v>
      </c>
      <c r="F440" s="34">
        <v>1</v>
      </c>
      <c r="G440" s="34" t="s">
        <v>1087</v>
      </c>
      <c r="H440" s="34">
        <v>1</v>
      </c>
      <c r="I440" s="34" t="s">
        <v>1087</v>
      </c>
    </row>
    <row r="441" spans="1:10" ht="12.75">
      <c r="A441" s="31"/>
      <c r="B441" s="32">
        <f>COUNTA(B417:B440)</f>
        <v>24</v>
      </c>
      <c r="C441" s="31"/>
      <c r="D441" s="31"/>
      <c r="E441" s="31"/>
      <c r="F441" s="32">
        <f>COUNTIF(F417:F440,"&gt;0")</f>
        <v>14</v>
      </c>
      <c r="G441" s="32"/>
      <c r="H441" s="31"/>
      <c r="I441" s="31"/>
      <c r="J441" s="31"/>
    </row>
    <row r="443" spans="1:9" ht="12.75">
      <c r="A443" s="31" t="s">
        <v>599</v>
      </c>
      <c r="B443" s="31" t="s">
        <v>600</v>
      </c>
      <c r="C443" s="31" t="s">
        <v>601</v>
      </c>
      <c r="D443" s="31">
        <v>365</v>
      </c>
      <c r="E443" s="31" t="s">
        <v>651</v>
      </c>
      <c r="F443" s="31">
        <v>1</v>
      </c>
      <c r="G443" s="31" t="s">
        <v>1087</v>
      </c>
      <c r="H443" s="31">
        <v>1</v>
      </c>
      <c r="I443" s="31" t="s">
        <v>1087</v>
      </c>
    </row>
    <row r="444" spans="1:9" ht="12.75">
      <c r="A444" s="31" t="s">
        <v>599</v>
      </c>
      <c r="B444" s="31" t="s">
        <v>602</v>
      </c>
      <c r="C444" s="31" t="s">
        <v>603</v>
      </c>
      <c r="D444" s="31">
        <v>365</v>
      </c>
      <c r="E444" s="31" t="s">
        <v>651</v>
      </c>
      <c r="F444" s="31">
        <v>1</v>
      </c>
      <c r="G444" s="31" t="s">
        <v>1087</v>
      </c>
      <c r="H444" s="31">
        <v>1</v>
      </c>
      <c r="I444" s="31" t="s">
        <v>1087</v>
      </c>
    </row>
    <row r="445" spans="1:9" ht="12.75">
      <c r="A445" s="31" t="s">
        <v>599</v>
      </c>
      <c r="B445" s="31" t="s">
        <v>604</v>
      </c>
      <c r="C445" s="31" t="s">
        <v>605</v>
      </c>
      <c r="D445" s="31">
        <v>365</v>
      </c>
      <c r="E445" s="31" t="s">
        <v>651</v>
      </c>
      <c r="F445" s="31">
        <v>1</v>
      </c>
      <c r="G445" s="31" t="s">
        <v>1087</v>
      </c>
      <c r="H445" s="31">
        <v>1</v>
      </c>
      <c r="I445" s="31" t="s">
        <v>1087</v>
      </c>
    </row>
    <row r="446" spans="1:9" ht="12.75">
      <c r="A446" s="31" t="s">
        <v>599</v>
      </c>
      <c r="B446" s="31" t="s">
        <v>606</v>
      </c>
      <c r="C446" s="31" t="s">
        <v>607</v>
      </c>
      <c r="D446" s="31">
        <v>365</v>
      </c>
      <c r="E446" s="31" t="s">
        <v>651</v>
      </c>
      <c r="F446" s="31">
        <v>1</v>
      </c>
      <c r="G446" s="31" t="s">
        <v>1087</v>
      </c>
      <c r="H446" s="31">
        <v>1</v>
      </c>
      <c r="I446" s="31" t="s">
        <v>1087</v>
      </c>
    </row>
    <row r="447" spans="1:9" ht="12.75">
      <c r="A447" s="31" t="s">
        <v>599</v>
      </c>
      <c r="B447" s="31" t="s">
        <v>608</v>
      </c>
      <c r="C447" s="31" t="s">
        <v>609</v>
      </c>
      <c r="D447" s="31">
        <v>365</v>
      </c>
      <c r="E447" s="31" t="s">
        <v>651</v>
      </c>
      <c r="F447" s="31">
        <v>1</v>
      </c>
      <c r="G447" s="31" t="s">
        <v>1087</v>
      </c>
      <c r="H447" s="31">
        <v>1</v>
      </c>
      <c r="I447" s="31" t="s">
        <v>1087</v>
      </c>
    </row>
    <row r="448" spans="1:9" ht="12.75">
      <c r="A448" s="31" t="s">
        <v>599</v>
      </c>
      <c r="B448" s="31" t="s">
        <v>610</v>
      </c>
      <c r="C448" s="31" t="s">
        <v>611</v>
      </c>
      <c r="D448" s="31">
        <v>365</v>
      </c>
      <c r="E448" s="31" t="s">
        <v>651</v>
      </c>
      <c r="F448" s="31">
        <v>1</v>
      </c>
      <c r="G448" s="31" t="s">
        <v>1087</v>
      </c>
      <c r="H448" s="31">
        <v>1</v>
      </c>
      <c r="I448" s="31" t="s">
        <v>1087</v>
      </c>
    </row>
    <row r="449" spans="1:9" ht="12.75">
      <c r="A449" s="34" t="s">
        <v>599</v>
      </c>
      <c r="B449" s="34" t="s">
        <v>612</v>
      </c>
      <c r="C449" s="34" t="s">
        <v>613</v>
      </c>
      <c r="D449" s="34">
        <v>365</v>
      </c>
      <c r="E449" s="34" t="s">
        <v>651</v>
      </c>
      <c r="F449" s="34">
        <v>1</v>
      </c>
      <c r="G449" s="34" t="s">
        <v>1087</v>
      </c>
      <c r="H449" s="34">
        <v>1</v>
      </c>
      <c r="I449" s="34" t="s">
        <v>1087</v>
      </c>
    </row>
    <row r="450" spans="1:10" ht="12.75">
      <c r="A450" s="31"/>
      <c r="B450" s="32">
        <f>COUNTA(B443:B449)</f>
        <v>7</v>
      </c>
      <c r="C450" s="31"/>
      <c r="D450" s="31"/>
      <c r="E450" s="31"/>
      <c r="F450" s="32">
        <f>COUNTIF(F443:F449,"&gt;0")</f>
        <v>7</v>
      </c>
      <c r="G450" s="32"/>
      <c r="H450" s="31"/>
      <c r="I450" s="31"/>
      <c r="J450" s="31"/>
    </row>
    <row r="452" spans="1:9" ht="12.75">
      <c r="A452" s="31" t="s">
        <v>614</v>
      </c>
      <c r="B452" s="31" t="s">
        <v>615</v>
      </c>
      <c r="C452" s="31" t="s">
        <v>616</v>
      </c>
      <c r="D452" s="31">
        <v>365</v>
      </c>
      <c r="E452" s="31" t="s">
        <v>651</v>
      </c>
      <c r="F452" s="31">
        <v>0</v>
      </c>
      <c r="G452" s="31" t="s">
        <v>1087</v>
      </c>
      <c r="H452" s="31">
        <v>0</v>
      </c>
      <c r="I452" s="31" t="s">
        <v>1087</v>
      </c>
    </row>
    <row r="453" spans="1:9" ht="12.75">
      <c r="A453" s="31" t="s">
        <v>614</v>
      </c>
      <c r="B453" s="31" t="s">
        <v>617</v>
      </c>
      <c r="C453" s="31" t="s">
        <v>618</v>
      </c>
      <c r="D453" s="31">
        <v>365</v>
      </c>
      <c r="E453" s="31" t="s">
        <v>651</v>
      </c>
      <c r="F453" s="31">
        <v>0</v>
      </c>
      <c r="G453" s="31" t="s">
        <v>1087</v>
      </c>
      <c r="H453" s="31">
        <v>1</v>
      </c>
      <c r="I453" s="31" t="s">
        <v>1087</v>
      </c>
    </row>
    <row r="454" spans="1:9" ht="12.75">
      <c r="A454" s="31" t="s">
        <v>614</v>
      </c>
      <c r="B454" s="31" t="s">
        <v>619</v>
      </c>
      <c r="C454" s="31" t="s">
        <v>620</v>
      </c>
      <c r="D454" s="31">
        <v>365</v>
      </c>
      <c r="E454" s="31" t="s">
        <v>651</v>
      </c>
      <c r="F454" s="31">
        <v>0</v>
      </c>
      <c r="G454" s="31" t="s">
        <v>1087</v>
      </c>
      <c r="H454" s="31">
        <v>0</v>
      </c>
      <c r="I454" s="31" t="s">
        <v>1087</v>
      </c>
    </row>
    <row r="455" spans="1:9" ht="12.75">
      <c r="A455" s="31" t="s">
        <v>614</v>
      </c>
      <c r="B455" s="31" t="s">
        <v>621</v>
      </c>
      <c r="C455" s="31" t="s">
        <v>622</v>
      </c>
      <c r="D455" s="31">
        <v>365</v>
      </c>
      <c r="E455" s="31" t="s">
        <v>651</v>
      </c>
      <c r="F455" s="31">
        <v>0</v>
      </c>
      <c r="G455" s="31" t="s">
        <v>1087</v>
      </c>
      <c r="H455" s="31">
        <v>0</v>
      </c>
      <c r="I455" s="31" t="s">
        <v>1087</v>
      </c>
    </row>
    <row r="456" spans="1:9" ht="12.75">
      <c r="A456" s="31" t="s">
        <v>614</v>
      </c>
      <c r="B456" s="31" t="s">
        <v>623</v>
      </c>
      <c r="C456" s="31" t="s">
        <v>624</v>
      </c>
      <c r="D456" s="31">
        <v>365</v>
      </c>
      <c r="E456" s="31" t="s">
        <v>651</v>
      </c>
      <c r="F456" s="31">
        <v>0</v>
      </c>
      <c r="G456" s="31" t="s">
        <v>1087</v>
      </c>
      <c r="H456" s="31">
        <v>0</v>
      </c>
      <c r="I456" s="31" t="s">
        <v>1087</v>
      </c>
    </row>
    <row r="457" spans="1:9" ht="12.75">
      <c r="A457" s="31" t="s">
        <v>614</v>
      </c>
      <c r="B457" s="31" t="s">
        <v>625</v>
      </c>
      <c r="C457" s="31" t="s">
        <v>626</v>
      </c>
      <c r="D457" s="31">
        <v>365</v>
      </c>
      <c r="E457" s="31" t="s">
        <v>651</v>
      </c>
      <c r="F457" s="31">
        <v>1</v>
      </c>
      <c r="G457" s="31" t="s">
        <v>1087</v>
      </c>
      <c r="H457" s="31">
        <v>1</v>
      </c>
      <c r="I457" s="31" t="s">
        <v>1087</v>
      </c>
    </row>
    <row r="458" spans="1:9" ht="12.75">
      <c r="A458" s="31" t="s">
        <v>614</v>
      </c>
      <c r="B458" s="31" t="s">
        <v>627</v>
      </c>
      <c r="C458" s="31" t="s">
        <v>628</v>
      </c>
      <c r="D458" s="31">
        <v>365</v>
      </c>
      <c r="E458" s="31" t="s">
        <v>651</v>
      </c>
      <c r="F458" s="31">
        <v>0</v>
      </c>
      <c r="G458" s="31" t="s">
        <v>1087</v>
      </c>
      <c r="H458" s="31">
        <v>0</v>
      </c>
      <c r="I458" s="31" t="s">
        <v>1087</v>
      </c>
    </row>
    <row r="459" spans="1:9" ht="12.75">
      <c r="A459" s="31" t="s">
        <v>614</v>
      </c>
      <c r="B459" s="31" t="s">
        <v>629</v>
      </c>
      <c r="C459" s="31" t="s">
        <v>630</v>
      </c>
      <c r="D459" s="31">
        <v>365</v>
      </c>
      <c r="E459" s="31" t="s">
        <v>651</v>
      </c>
      <c r="F459" s="31">
        <v>0</v>
      </c>
      <c r="G459" s="31" t="s">
        <v>1087</v>
      </c>
      <c r="H459" s="31">
        <v>0</v>
      </c>
      <c r="I459" s="31" t="s">
        <v>1087</v>
      </c>
    </row>
    <row r="460" spans="1:9" ht="12.75">
      <c r="A460" s="31" t="s">
        <v>614</v>
      </c>
      <c r="B460" s="31" t="s">
        <v>631</v>
      </c>
      <c r="C460" s="31" t="s">
        <v>632</v>
      </c>
      <c r="D460" s="31">
        <v>365</v>
      </c>
      <c r="E460" s="31" t="s">
        <v>651</v>
      </c>
      <c r="F460" s="31">
        <v>0</v>
      </c>
      <c r="G460" s="31" t="s">
        <v>1087</v>
      </c>
      <c r="H460" s="31">
        <v>0</v>
      </c>
      <c r="I460" s="31" t="s">
        <v>1087</v>
      </c>
    </row>
    <row r="461" spans="1:9" ht="12.75">
      <c r="A461" s="31" t="s">
        <v>614</v>
      </c>
      <c r="B461" s="31" t="s">
        <v>633</v>
      </c>
      <c r="C461" s="31" t="s">
        <v>634</v>
      </c>
      <c r="D461" s="31">
        <v>365</v>
      </c>
      <c r="E461" s="31" t="s">
        <v>651</v>
      </c>
      <c r="F461" s="31">
        <v>0</v>
      </c>
      <c r="G461" s="31" t="s">
        <v>1087</v>
      </c>
      <c r="H461" s="31">
        <v>0</v>
      </c>
      <c r="I461" s="31" t="s">
        <v>1087</v>
      </c>
    </row>
    <row r="462" spans="1:9" ht="12.75">
      <c r="A462" s="31" t="s">
        <v>614</v>
      </c>
      <c r="B462" s="31" t="s">
        <v>635</v>
      </c>
      <c r="C462" s="31" t="s">
        <v>709</v>
      </c>
      <c r="D462" s="31">
        <v>365</v>
      </c>
      <c r="E462" s="31" t="s">
        <v>651</v>
      </c>
      <c r="F462" s="31">
        <v>1</v>
      </c>
      <c r="G462" s="31" t="s">
        <v>1087</v>
      </c>
      <c r="H462" s="31">
        <v>1</v>
      </c>
      <c r="I462" s="31" t="s">
        <v>1087</v>
      </c>
    </row>
    <row r="463" spans="1:9" ht="12.75">
      <c r="A463" s="31" t="s">
        <v>614</v>
      </c>
      <c r="B463" s="31" t="s">
        <v>710</v>
      </c>
      <c r="C463" s="31" t="s">
        <v>711</v>
      </c>
      <c r="D463" s="31">
        <v>365</v>
      </c>
      <c r="E463" s="31" t="s">
        <v>651</v>
      </c>
      <c r="F463" s="31">
        <v>0</v>
      </c>
      <c r="G463" s="31" t="s">
        <v>1087</v>
      </c>
      <c r="H463" s="31">
        <v>1</v>
      </c>
      <c r="I463" s="31" t="s">
        <v>1087</v>
      </c>
    </row>
    <row r="464" spans="1:9" ht="12.75">
      <c r="A464" s="31" t="s">
        <v>614</v>
      </c>
      <c r="B464" s="31" t="s">
        <v>712</v>
      </c>
      <c r="C464" s="31" t="s">
        <v>713</v>
      </c>
      <c r="D464" s="31">
        <v>365</v>
      </c>
      <c r="E464" s="31" t="s">
        <v>651</v>
      </c>
      <c r="F464" s="31">
        <v>0</v>
      </c>
      <c r="G464" s="31" t="s">
        <v>1087</v>
      </c>
      <c r="H464" s="31">
        <v>0</v>
      </c>
      <c r="I464" s="31" t="s">
        <v>1087</v>
      </c>
    </row>
    <row r="465" spans="1:9" ht="12.75">
      <c r="A465" s="31" t="s">
        <v>614</v>
      </c>
      <c r="B465" s="31" t="s">
        <v>714</v>
      </c>
      <c r="C465" s="31" t="s">
        <v>715</v>
      </c>
      <c r="D465" s="31">
        <v>365</v>
      </c>
      <c r="E465" s="31" t="s">
        <v>651</v>
      </c>
      <c r="F465" s="31">
        <v>1</v>
      </c>
      <c r="G465" s="31" t="s">
        <v>1087</v>
      </c>
      <c r="H465" s="31">
        <v>1</v>
      </c>
      <c r="I465" s="31" t="s">
        <v>1087</v>
      </c>
    </row>
    <row r="466" spans="1:9" ht="12.75">
      <c r="A466" s="31" t="s">
        <v>614</v>
      </c>
      <c r="B466" s="31" t="s">
        <v>716</v>
      </c>
      <c r="C466" s="31" t="s">
        <v>717</v>
      </c>
      <c r="D466" s="31">
        <v>365</v>
      </c>
      <c r="E466" s="31" t="s">
        <v>651</v>
      </c>
      <c r="F466" s="31">
        <v>0</v>
      </c>
      <c r="G466" s="31" t="s">
        <v>1087</v>
      </c>
      <c r="H466" s="31">
        <v>0</v>
      </c>
      <c r="I466" s="31" t="s">
        <v>1087</v>
      </c>
    </row>
    <row r="467" spans="1:9" ht="12.75">
      <c r="A467" s="31" t="s">
        <v>614</v>
      </c>
      <c r="B467" s="31" t="s">
        <v>718</v>
      </c>
      <c r="C467" s="31" t="s">
        <v>719</v>
      </c>
      <c r="D467" s="31">
        <v>365</v>
      </c>
      <c r="E467" s="31" t="s">
        <v>651</v>
      </c>
      <c r="F467" s="31">
        <v>0</v>
      </c>
      <c r="G467" s="31" t="s">
        <v>1087</v>
      </c>
      <c r="H467" s="31">
        <v>0</v>
      </c>
      <c r="I467" s="31" t="s">
        <v>1087</v>
      </c>
    </row>
    <row r="468" spans="1:9" ht="12.75">
      <c r="A468" s="31" t="s">
        <v>614</v>
      </c>
      <c r="B468" s="31" t="s">
        <v>720</v>
      </c>
      <c r="C468" s="31" t="s">
        <v>721</v>
      </c>
      <c r="D468" s="31">
        <v>365</v>
      </c>
      <c r="E468" s="31" t="s">
        <v>651</v>
      </c>
      <c r="F468" s="31">
        <v>0</v>
      </c>
      <c r="G468" s="31" t="s">
        <v>1087</v>
      </c>
      <c r="H468" s="31">
        <v>0</v>
      </c>
      <c r="I468" s="31" t="s">
        <v>1087</v>
      </c>
    </row>
    <row r="469" spans="1:9" ht="12.75">
      <c r="A469" s="31" t="s">
        <v>614</v>
      </c>
      <c r="B469" s="31" t="s">
        <v>722</v>
      </c>
      <c r="C469" s="31" t="s">
        <v>723</v>
      </c>
      <c r="D469" s="31">
        <v>365</v>
      </c>
      <c r="E469" s="31" t="s">
        <v>651</v>
      </c>
      <c r="F469" s="31">
        <v>1</v>
      </c>
      <c r="G469" s="31" t="s">
        <v>1087</v>
      </c>
      <c r="H469" s="31">
        <v>1</v>
      </c>
      <c r="I469" s="31" t="s">
        <v>1087</v>
      </c>
    </row>
    <row r="470" spans="1:9" ht="12.75">
      <c r="A470" s="31" t="s">
        <v>614</v>
      </c>
      <c r="B470" s="31" t="s">
        <v>724</v>
      </c>
      <c r="C470" s="31" t="s">
        <v>725</v>
      </c>
      <c r="D470" s="31">
        <v>365</v>
      </c>
      <c r="E470" s="31" t="s">
        <v>651</v>
      </c>
      <c r="F470" s="31">
        <v>0</v>
      </c>
      <c r="G470" s="31" t="s">
        <v>1087</v>
      </c>
      <c r="H470" s="31">
        <v>0</v>
      </c>
      <c r="I470" s="31" t="s">
        <v>1087</v>
      </c>
    </row>
    <row r="471" spans="1:9" ht="12.75">
      <c r="A471" s="31" t="s">
        <v>614</v>
      </c>
      <c r="B471" s="31" t="s">
        <v>726</v>
      </c>
      <c r="C471" s="31" t="s">
        <v>727</v>
      </c>
      <c r="D471" s="31">
        <v>365</v>
      </c>
      <c r="E471" s="31" t="s">
        <v>651</v>
      </c>
      <c r="F471" s="31">
        <v>1</v>
      </c>
      <c r="G471" s="31" t="s">
        <v>1087</v>
      </c>
      <c r="H471" s="31">
        <v>1</v>
      </c>
      <c r="I471" s="31" t="s">
        <v>1087</v>
      </c>
    </row>
    <row r="472" spans="1:9" ht="12.75">
      <c r="A472" s="31" t="s">
        <v>614</v>
      </c>
      <c r="B472" s="31" t="s">
        <v>728</v>
      </c>
      <c r="C472" s="31" t="s">
        <v>729</v>
      </c>
      <c r="D472" s="31">
        <v>365</v>
      </c>
      <c r="E472" s="31" t="s">
        <v>651</v>
      </c>
      <c r="F472" s="31">
        <v>0</v>
      </c>
      <c r="G472" s="31" t="s">
        <v>1087</v>
      </c>
      <c r="H472" s="31">
        <v>0</v>
      </c>
      <c r="I472" s="31" t="s">
        <v>1087</v>
      </c>
    </row>
    <row r="473" spans="1:9" ht="12.75">
      <c r="A473" s="31" t="s">
        <v>614</v>
      </c>
      <c r="B473" s="31" t="s">
        <v>730</v>
      </c>
      <c r="C473" s="31" t="s">
        <v>731</v>
      </c>
      <c r="D473" s="31">
        <v>365</v>
      </c>
      <c r="E473" s="31" t="s">
        <v>651</v>
      </c>
      <c r="F473" s="31">
        <v>1</v>
      </c>
      <c r="G473" s="31" t="s">
        <v>1087</v>
      </c>
      <c r="H473" s="31">
        <v>1</v>
      </c>
      <c r="I473" s="31" t="s">
        <v>1087</v>
      </c>
    </row>
    <row r="474" spans="1:9" ht="12.75">
      <c r="A474" s="31" t="s">
        <v>614</v>
      </c>
      <c r="B474" s="31" t="s">
        <v>732</v>
      </c>
      <c r="C474" s="31" t="s">
        <v>733</v>
      </c>
      <c r="D474" s="31">
        <v>365</v>
      </c>
      <c r="E474" s="31" t="s">
        <v>651</v>
      </c>
      <c r="F474" s="31">
        <v>1</v>
      </c>
      <c r="G474" s="31" t="s">
        <v>1087</v>
      </c>
      <c r="H474" s="31">
        <v>1</v>
      </c>
      <c r="I474" s="31" t="s">
        <v>1087</v>
      </c>
    </row>
    <row r="475" spans="1:9" ht="12.75">
      <c r="A475" s="31" t="s">
        <v>614</v>
      </c>
      <c r="B475" s="31" t="s">
        <v>734</v>
      </c>
      <c r="C475" s="31" t="s">
        <v>735</v>
      </c>
      <c r="D475" s="31">
        <v>365</v>
      </c>
      <c r="E475" s="31" t="s">
        <v>651</v>
      </c>
      <c r="F475" s="31">
        <v>0</v>
      </c>
      <c r="G475" s="31" t="s">
        <v>1087</v>
      </c>
      <c r="H475" s="31">
        <v>0</v>
      </c>
      <c r="I475" s="31" t="s">
        <v>1087</v>
      </c>
    </row>
    <row r="476" spans="1:9" ht="12.75">
      <c r="A476" s="31" t="s">
        <v>614</v>
      </c>
      <c r="B476" s="31" t="s">
        <v>736</v>
      </c>
      <c r="C476" s="31" t="s">
        <v>737</v>
      </c>
      <c r="D476" s="31">
        <v>365</v>
      </c>
      <c r="E476" s="31" t="s">
        <v>651</v>
      </c>
      <c r="F476" s="31">
        <v>1</v>
      </c>
      <c r="G476" s="31" t="s">
        <v>1087</v>
      </c>
      <c r="H476" s="31">
        <v>1</v>
      </c>
      <c r="I476" s="31" t="s">
        <v>1087</v>
      </c>
    </row>
    <row r="477" spans="1:9" ht="12.75">
      <c r="A477" s="31" t="s">
        <v>614</v>
      </c>
      <c r="B477" s="31" t="s">
        <v>738</v>
      </c>
      <c r="C477" s="31" t="s">
        <v>739</v>
      </c>
      <c r="D477" s="31">
        <v>365</v>
      </c>
      <c r="E477" s="31" t="s">
        <v>651</v>
      </c>
      <c r="F477" s="31">
        <v>0</v>
      </c>
      <c r="G477" s="31" t="s">
        <v>1087</v>
      </c>
      <c r="H477" s="31">
        <v>0</v>
      </c>
      <c r="I477" s="31" t="s">
        <v>1087</v>
      </c>
    </row>
    <row r="478" spans="1:9" ht="12.75">
      <c r="A478" s="31" t="s">
        <v>614</v>
      </c>
      <c r="B478" s="31" t="s">
        <v>740</v>
      </c>
      <c r="C478" s="31" t="s">
        <v>741</v>
      </c>
      <c r="D478" s="31">
        <v>365</v>
      </c>
      <c r="E478" s="31" t="s">
        <v>651</v>
      </c>
      <c r="F478" s="31">
        <v>0</v>
      </c>
      <c r="G478" s="31" t="s">
        <v>1087</v>
      </c>
      <c r="H478" s="31">
        <v>0</v>
      </c>
      <c r="I478" s="31" t="s">
        <v>1087</v>
      </c>
    </row>
    <row r="479" spans="1:9" ht="12.75">
      <c r="A479" s="31" t="s">
        <v>614</v>
      </c>
      <c r="B479" s="31" t="s">
        <v>742</v>
      </c>
      <c r="C479" s="31" t="s">
        <v>743</v>
      </c>
      <c r="D479" s="31">
        <v>365</v>
      </c>
      <c r="E479" s="31" t="s">
        <v>651</v>
      </c>
      <c r="F479" s="31">
        <v>1</v>
      </c>
      <c r="G479" s="31" t="s">
        <v>1087</v>
      </c>
      <c r="H479" s="31">
        <v>1</v>
      </c>
      <c r="I479" s="31" t="s">
        <v>1087</v>
      </c>
    </row>
    <row r="480" spans="1:9" ht="12.75">
      <c r="A480" s="31" t="s">
        <v>614</v>
      </c>
      <c r="B480" s="31" t="s">
        <v>744</v>
      </c>
      <c r="C480" s="31" t="s">
        <v>745</v>
      </c>
      <c r="D480" s="31">
        <v>365</v>
      </c>
      <c r="E480" s="31" t="s">
        <v>651</v>
      </c>
      <c r="F480" s="31">
        <v>1</v>
      </c>
      <c r="G480" s="31" t="s">
        <v>1087</v>
      </c>
      <c r="H480" s="31">
        <v>1</v>
      </c>
      <c r="I480" s="31" t="s">
        <v>1087</v>
      </c>
    </row>
    <row r="481" spans="1:9" ht="12.75">
      <c r="A481" s="31" t="s">
        <v>614</v>
      </c>
      <c r="B481" s="31" t="s">
        <v>746</v>
      </c>
      <c r="C481" s="31" t="s">
        <v>747</v>
      </c>
      <c r="D481" s="31">
        <v>365</v>
      </c>
      <c r="E481" s="31" t="s">
        <v>651</v>
      </c>
      <c r="F481" s="31">
        <v>0</v>
      </c>
      <c r="G481" s="31" t="s">
        <v>1087</v>
      </c>
      <c r="H481" s="31">
        <v>0</v>
      </c>
      <c r="I481" s="31" t="s">
        <v>1087</v>
      </c>
    </row>
    <row r="482" spans="1:9" ht="12.75">
      <c r="A482" s="31" t="s">
        <v>614</v>
      </c>
      <c r="B482" s="31" t="s">
        <v>748</v>
      </c>
      <c r="C482" s="31" t="s">
        <v>749</v>
      </c>
      <c r="D482" s="31">
        <v>365</v>
      </c>
      <c r="E482" s="31" t="s">
        <v>651</v>
      </c>
      <c r="F482" s="31">
        <v>0</v>
      </c>
      <c r="G482" s="31" t="s">
        <v>1087</v>
      </c>
      <c r="H482" s="31">
        <v>0</v>
      </c>
      <c r="I482" s="31" t="s">
        <v>1087</v>
      </c>
    </row>
    <row r="483" spans="1:9" ht="12.75">
      <c r="A483" s="31" t="s">
        <v>614</v>
      </c>
      <c r="B483" s="31" t="s">
        <v>750</v>
      </c>
      <c r="C483" s="31" t="s">
        <v>751</v>
      </c>
      <c r="D483" s="31">
        <v>365</v>
      </c>
      <c r="E483" s="31" t="s">
        <v>651</v>
      </c>
      <c r="F483" s="31">
        <v>0</v>
      </c>
      <c r="G483" s="31" t="s">
        <v>1087</v>
      </c>
      <c r="H483" s="31">
        <v>0</v>
      </c>
      <c r="I483" s="31" t="s">
        <v>1087</v>
      </c>
    </row>
    <row r="484" spans="1:9" ht="12.75">
      <c r="A484" s="31" t="s">
        <v>614</v>
      </c>
      <c r="B484" s="45" t="s">
        <v>752</v>
      </c>
      <c r="C484" s="45" t="s">
        <v>753</v>
      </c>
      <c r="D484" s="45">
        <v>365</v>
      </c>
      <c r="E484" s="45" t="s">
        <v>651</v>
      </c>
      <c r="F484" s="45">
        <v>1</v>
      </c>
      <c r="G484" s="31" t="s">
        <v>1087</v>
      </c>
      <c r="H484" s="31">
        <v>1</v>
      </c>
      <c r="I484" s="31" t="s">
        <v>1087</v>
      </c>
    </row>
    <row r="485" spans="1:9" ht="12.75">
      <c r="A485" s="31" t="s">
        <v>614</v>
      </c>
      <c r="B485" s="31" t="s">
        <v>754</v>
      </c>
      <c r="C485" s="31" t="s">
        <v>755</v>
      </c>
      <c r="D485" s="31">
        <v>365</v>
      </c>
      <c r="E485" s="31" t="s">
        <v>651</v>
      </c>
      <c r="F485" s="31">
        <v>0</v>
      </c>
      <c r="G485" s="31" t="s">
        <v>1087</v>
      </c>
      <c r="H485" s="31">
        <v>0</v>
      </c>
      <c r="I485" s="31" t="s">
        <v>1087</v>
      </c>
    </row>
    <row r="486" spans="1:9" ht="12.75">
      <c r="A486" s="31" t="s">
        <v>614</v>
      </c>
      <c r="B486" s="31" t="s">
        <v>756</v>
      </c>
      <c r="C486" s="31" t="s">
        <v>757</v>
      </c>
      <c r="D486" s="31">
        <v>365</v>
      </c>
      <c r="E486" s="31" t="s">
        <v>651</v>
      </c>
      <c r="F486" s="31">
        <v>1</v>
      </c>
      <c r="G486" s="31" t="s">
        <v>1087</v>
      </c>
      <c r="H486" s="31">
        <v>1</v>
      </c>
      <c r="I486" s="31" t="s">
        <v>1087</v>
      </c>
    </row>
    <row r="487" spans="1:9" ht="12.75">
      <c r="A487" s="31" t="s">
        <v>614</v>
      </c>
      <c r="B487" s="31" t="s">
        <v>758</v>
      </c>
      <c r="C487" s="31" t="s">
        <v>759</v>
      </c>
      <c r="D487" s="31">
        <v>365</v>
      </c>
      <c r="E487" s="31" t="s">
        <v>651</v>
      </c>
      <c r="F487" s="31">
        <v>0</v>
      </c>
      <c r="G487" s="31" t="s">
        <v>1087</v>
      </c>
      <c r="H487" s="31">
        <v>0</v>
      </c>
      <c r="I487" s="31" t="s">
        <v>1087</v>
      </c>
    </row>
    <row r="488" spans="1:9" ht="12.75">
      <c r="A488" s="31" t="s">
        <v>614</v>
      </c>
      <c r="B488" s="31" t="s">
        <v>760</v>
      </c>
      <c r="C488" s="31" t="s">
        <v>761</v>
      </c>
      <c r="D488" s="31">
        <v>365</v>
      </c>
      <c r="E488" s="31" t="s">
        <v>651</v>
      </c>
      <c r="F488" s="31">
        <v>0</v>
      </c>
      <c r="G488" s="31" t="s">
        <v>1087</v>
      </c>
      <c r="H488" s="31">
        <v>0</v>
      </c>
      <c r="I488" s="31" t="s">
        <v>1087</v>
      </c>
    </row>
    <row r="489" spans="1:9" ht="12.75">
      <c r="A489" s="31" t="s">
        <v>614</v>
      </c>
      <c r="B489" s="31" t="s">
        <v>762</v>
      </c>
      <c r="C489" s="31" t="s">
        <v>763</v>
      </c>
      <c r="D489" s="31">
        <v>365</v>
      </c>
      <c r="E489" s="31" t="s">
        <v>651</v>
      </c>
      <c r="F489" s="31">
        <v>0</v>
      </c>
      <c r="G489" s="31" t="s">
        <v>1087</v>
      </c>
      <c r="H489" s="31">
        <v>0</v>
      </c>
      <c r="I489" s="31" t="s">
        <v>1087</v>
      </c>
    </row>
    <row r="490" spans="1:9" ht="12.75">
      <c r="A490" s="31" t="s">
        <v>614</v>
      </c>
      <c r="B490" s="31" t="s">
        <v>764</v>
      </c>
      <c r="C490" s="31" t="s">
        <v>765</v>
      </c>
      <c r="D490" s="31">
        <v>365</v>
      </c>
      <c r="E490" s="31" t="s">
        <v>651</v>
      </c>
      <c r="F490" s="31">
        <v>0</v>
      </c>
      <c r="G490" s="31" t="s">
        <v>1087</v>
      </c>
      <c r="H490" s="31">
        <v>0</v>
      </c>
      <c r="I490" s="31" t="s">
        <v>1087</v>
      </c>
    </row>
    <row r="491" spans="1:9" ht="12.75">
      <c r="A491" s="45" t="s">
        <v>614</v>
      </c>
      <c r="B491" s="45" t="s">
        <v>766</v>
      </c>
      <c r="C491" s="45" t="s">
        <v>767</v>
      </c>
      <c r="D491" s="45">
        <v>365</v>
      </c>
      <c r="E491" s="45" t="s">
        <v>651</v>
      </c>
      <c r="F491" s="45">
        <v>1</v>
      </c>
      <c r="G491" s="45" t="s">
        <v>1087</v>
      </c>
      <c r="H491" s="31">
        <v>1</v>
      </c>
      <c r="I491" s="31" t="s">
        <v>1087</v>
      </c>
    </row>
    <row r="492" spans="1:9" ht="12.75">
      <c r="A492" s="31" t="s">
        <v>614</v>
      </c>
      <c r="B492" s="31" t="s">
        <v>768</v>
      </c>
      <c r="C492" s="31" t="s">
        <v>769</v>
      </c>
      <c r="D492" s="31">
        <v>365</v>
      </c>
      <c r="E492" s="31" t="s">
        <v>651</v>
      </c>
      <c r="F492" s="31">
        <v>0</v>
      </c>
      <c r="G492" s="31" t="s">
        <v>1087</v>
      </c>
      <c r="H492" s="31">
        <v>0</v>
      </c>
      <c r="I492" s="31" t="s">
        <v>1087</v>
      </c>
    </row>
    <row r="493" spans="1:9" ht="12.75">
      <c r="A493" s="34" t="s">
        <v>614</v>
      </c>
      <c r="B493" s="34" t="s">
        <v>770</v>
      </c>
      <c r="C493" s="34" t="s">
        <v>771</v>
      </c>
      <c r="D493" s="34">
        <v>365</v>
      </c>
      <c r="E493" s="34" t="s">
        <v>651</v>
      </c>
      <c r="F493" s="34">
        <v>1</v>
      </c>
      <c r="G493" s="34" t="s">
        <v>1087</v>
      </c>
      <c r="H493" s="34">
        <v>1</v>
      </c>
      <c r="I493" s="34" t="s">
        <v>1087</v>
      </c>
    </row>
    <row r="494" spans="1:10" ht="12.75">
      <c r="A494" s="31"/>
      <c r="B494" s="32">
        <f>COUNTA(B452:B493)</f>
        <v>42</v>
      </c>
      <c r="C494" s="31"/>
      <c r="D494" s="31"/>
      <c r="E494" s="31"/>
      <c r="F494" s="32">
        <f>COUNTIF(F452:F493,"&gt;0")</f>
        <v>14</v>
      </c>
      <c r="G494" s="32"/>
      <c r="H494" s="31"/>
      <c r="I494" s="31"/>
      <c r="J494" s="31"/>
    </row>
    <row r="496" spans="1:9" ht="12.75">
      <c r="A496" s="31" t="s">
        <v>772</v>
      </c>
      <c r="B496" s="31" t="s">
        <v>773</v>
      </c>
      <c r="C496" s="31" t="s">
        <v>774</v>
      </c>
      <c r="D496" s="31">
        <v>365</v>
      </c>
      <c r="E496" s="31" t="s">
        <v>651</v>
      </c>
      <c r="F496" s="31">
        <v>0</v>
      </c>
      <c r="G496" s="31" t="s">
        <v>1087</v>
      </c>
      <c r="H496" s="31">
        <v>0</v>
      </c>
      <c r="I496" s="31" t="s">
        <v>1087</v>
      </c>
    </row>
    <row r="497" spans="1:9" ht="12.75">
      <c r="A497" s="31" t="s">
        <v>772</v>
      </c>
      <c r="B497" s="31" t="s">
        <v>775</v>
      </c>
      <c r="C497" s="31" t="s">
        <v>776</v>
      </c>
      <c r="D497" s="31">
        <v>365</v>
      </c>
      <c r="E497" s="31" t="s">
        <v>651</v>
      </c>
      <c r="F497" s="31">
        <v>0</v>
      </c>
      <c r="G497" s="31" t="s">
        <v>1087</v>
      </c>
      <c r="H497" s="31">
        <v>0</v>
      </c>
      <c r="I497" s="31" t="s">
        <v>1087</v>
      </c>
    </row>
    <row r="498" spans="1:9" ht="12.75">
      <c r="A498" s="31" t="s">
        <v>772</v>
      </c>
      <c r="B498" s="31" t="s">
        <v>777</v>
      </c>
      <c r="C498" s="31" t="s">
        <v>778</v>
      </c>
      <c r="D498" s="31">
        <v>365</v>
      </c>
      <c r="E498" s="31" t="s">
        <v>651</v>
      </c>
      <c r="F498" s="31">
        <v>1</v>
      </c>
      <c r="G498" s="31" t="s">
        <v>1087</v>
      </c>
      <c r="H498" s="31">
        <v>1</v>
      </c>
      <c r="I498" s="31" t="s">
        <v>1087</v>
      </c>
    </row>
    <row r="499" spans="1:9" ht="12.75">
      <c r="A499" s="31" t="s">
        <v>772</v>
      </c>
      <c r="B499" s="31" t="s">
        <v>779</v>
      </c>
      <c r="C499" s="31" t="s">
        <v>780</v>
      </c>
      <c r="D499" s="31">
        <v>365</v>
      </c>
      <c r="E499" s="31" t="s">
        <v>651</v>
      </c>
      <c r="F499" s="31">
        <v>1</v>
      </c>
      <c r="G499" s="31" t="s">
        <v>1087</v>
      </c>
      <c r="H499" s="31">
        <v>1</v>
      </c>
      <c r="I499" s="31" t="s">
        <v>1087</v>
      </c>
    </row>
    <row r="500" spans="1:9" ht="12.75">
      <c r="A500" s="31" t="s">
        <v>772</v>
      </c>
      <c r="B500" s="31" t="s">
        <v>781</v>
      </c>
      <c r="C500" s="31" t="s">
        <v>782</v>
      </c>
      <c r="D500" s="31">
        <v>365</v>
      </c>
      <c r="E500" s="31" t="s">
        <v>651</v>
      </c>
      <c r="F500" s="31">
        <v>1</v>
      </c>
      <c r="G500" s="31" t="s">
        <v>1087</v>
      </c>
      <c r="H500" s="31">
        <v>1</v>
      </c>
      <c r="I500" s="31" t="s">
        <v>1087</v>
      </c>
    </row>
    <row r="501" spans="1:9" ht="12.75">
      <c r="A501" s="31" t="s">
        <v>772</v>
      </c>
      <c r="B501" s="31" t="s">
        <v>783</v>
      </c>
      <c r="C501" s="31" t="s">
        <v>784</v>
      </c>
      <c r="D501" s="31">
        <v>365</v>
      </c>
      <c r="E501" s="31" t="s">
        <v>651</v>
      </c>
      <c r="F501" s="31">
        <v>1</v>
      </c>
      <c r="G501" s="31" t="s">
        <v>1087</v>
      </c>
      <c r="H501" s="31">
        <v>1</v>
      </c>
      <c r="I501" s="31" t="s">
        <v>1087</v>
      </c>
    </row>
    <row r="502" spans="1:9" ht="12.75">
      <c r="A502" s="31" t="s">
        <v>772</v>
      </c>
      <c r="B502" s="31" t="s">
        <v>785</v>
      </c>
      <c r="C502" s="31" t="s">
        <v>786</v>
      </c>
      <c r="D502" s="31">
        <v>365</v>
      </c>
      <c r="E502" s="31" t="s">
        <v>651</v>
      </c>
      <c r="F502" s="31">
        <v>1</v>
      </c>
      <c r="G502" s="31" t="s">
        <v>1087</v>
      </c>
      <c r="H502" s="31">
        <v>1</v>
      </c>
      <c r="I502" s="31" t="s">
        <v>1087</v>
      </c>
    </row>
    <row r="503" spans="1:9" ht="12.75">
      <c r="A503" s="31" t="s">
        <v>772</v>
      </c>
      <c r="B503" s="31" t="s">
        <v>787</v>
      </c>
      <c r="C503" s="31" t="s">
        <v>788</v>
      </c>
      <c r="D503" s="31">
        <v>365</v>
      </c>
      <c r="E503" s="31" t="s">
        <v>651</v>
      </c>
      <c r="F503" s="31">
        <v>0</v>
      </c>
      <c r="G503" s="31" t="s">
        <v>1087</v>
      </c>
      <c r="H503" s="31">
        <v>0</v>
      </c>
      <c r="I503" s="31" t="s">
        <v>1087</v>
      </c>
    </row>
    <row r="504" spans="1:9" ht="12.75">
      <c r="A504" s="31" t="s">
        <v>772</v>
      </c>
      <c r="B504" s="31" t="s">
        <v>789</v>
      </c>
      <c r="C504" s="31" t="s">
        <v>790</v>
      </c>
      <c r="D504" s="31">
        <v>365</v>
      </c>
      <c r="E504" s="31" t="s">
        <v>651</v>
      </c>
      <c r="F504" s="31">
        <v>1</v>
      </c>
      <c r="G504" s="31" t="s">
        <v>1087</v>
      </c>
      <c r="H504" s="31">
        <v>1</v>
      </c>
      <c r="I504" s="31" t="s">
        <v>1087</v>
      </c>
    </row>
    <row r="505" spans="1:9" ht="12.75">
      <c r="A505" s="34" t="s">
        <v>772</v>
      </c>
      <c r="B505" s="34" t="s">
        <v>791</v>
      </c>
      <c r="C505" s="34" t="s">
        <v>792</v>
      </c>
      <c r="D505" s="34">
        <v>365</v>
      </c>
      <c r="E505" s="34" t="s">
        <v>651</v>
      </c>
      <c r="F505" s="34">
        <v>1</v>
      </c>
      <c r="G505" s="34" t="s">
        <v>1087</v>
      </c>
      <c r="H505" s="34">
        <v>1</v>
      </c>
      <c r="I505" s="34" t="s">
        <v>1087</v>
      </c>
    </row>
    <row r="506" spans="1:10" ht="12.75">
      <c r="A506" s="31"/>
      <c r="B506" s="32">
        <f>COUNTA(B496:B505)</f>
        <v>10</v>
      </c>
      <c r="C506" s="31"/>
      <c r="D506" s="31"/>
      <c r="E506" s="31"/>
      <c r="F506" s="32">
        <f>COUNTIF(F496:F505,"&gt;0")</f>
        <v>7</v>
      </c>
      <c r="G506" s="32"/>
      <c r="H506" s="31"/>
      <c r="I506" s="31"/>
      <c r="J506" s="31"/>
    </row>
    <row r="508" spans="1:9" ht="12.75">
      <c r="A508" s="31" t="s">
        <v>793</v>
      </c>
      <c r="B508" s="31" t="s">
        <v>794</v>
      </c>
      <c r="C508" s="31" t="s">
        <v>795</v>
      </c>
      <c r="D508" s="31">
        <v>365</v>
      </c>
      <c r="E508" s="31" t="s">
        <v>651</v>
      </c>
      <c r="F508" s="31">
        <v>0</v>
      </c>
      <c r="G508" s="31" t="s">
        <v>1087</v>
      </c>
      <c r="H508" s="31">
        <v>0</v>
      </c>
      <c r="I508" s="31" t="s">
        <v>1087</v>
      </c>
    </row>
    <row r="509" spans="1:9" ht="12.75">
      <c r="A509" s="31" t="s">
        <v>793</v>
      </c>
      <c r="B509" s="31" t="s">
        <v>796</v>
      </c>
      <c r="C509" s="31" t="s">
        <v>797</v>
      </c>
      <c r="D509" s="31">
        <v>365</v>
      </c>
      <c r="E509" s="31" t="s">
        <v>651</v>
      </c>
      <c r="F509" s="31">
        <v>0</v>
      </c>
      <c r="G509" s="31" t="s">
        <v>1087</v>
      </c>
      <c r="H509" s="31">
        <v>0</v>
      </c>
      <c r="I509" s="31" t="s">
        <v>1087</v>
      </c>
    </row>
    <row r="510" spans="1:9" ht="12.75">
      <c r="A510" s="31" t="s">
        <v>793</v>
      </c>
      <c r="B510" s="31" t="s">
        <v>798</v>
      </c>
      <c r="C510" s="31" t="s">
        <v>799</v>
      </c>
      <c r="D510" s="31">
        <v>365</v>
      </c>
      <c r="E510" s="31" t="s">
        <v>651</v>
      </c>
      <c r="F510" s="31">
        <v>0</v>
      </c>
      <c r="G510" s="31" t="s">
        <v>1087</v>
      </c>
      <c r="H510" s="31">
        <v>0</v>
      </c>
      <c r="I510" s="31" t="s">
        <v>1087</v>
      </c>
    </row>
    <row r="511" spans="1:9" ht="12.75">
      <c r="A511" s="31" t="s">
        <v>793</v>
      </c>
      <c r="B511" s="31" t="s">
        <v>800</v>
      </c>
      <c r="C511" s="31" t="s">
        <v>801</v>
      </c>
      <c r="D511" s="31">
        <v>365</v>
      </c>
      <c r="E511" s="31" t="s">
        <v>651</v>
      </c>
      <c r="F511" s="31">
        <v>0</v>
      </c>
      <c r="G511" s="31" t="s">
        <v>1087</v>
      </c>
      <c r="H511" s="31">
        <v>0</v>
      </c>
      <c r="I511" s="31" t="s">
        <v>1087</v>
      </c>
    </row>
    <row r="512" spans="1:9" ht="12.75">
      <c r="A512" s="31" t="s">
        <v>793</v>
      </c>
      <c r="B512" s="31" t="s">
        <v>802</v>
      </c>
      <c r="C512" s="31" t="s">
        <v>803</v>
      </c>
      <c r="D512" s="31">
        <v>365</v>
      </c>
      <c r="E512" s="31" t="s">
        <v>651</v>
      </c>
      <c r="F512" s="31">
        <v>1</v>
      </c>
      <c r="G512" s="31" t="s">
        <v>1087</v>
      </c>
      <c r="H512" s="31">
        <v>1</v>
      </c>
      <c r="I512" s="31" t="s">
        <v>1087</v>
      </c>
    </row>
    <row r="513" spans="1:9" ht="12.75">
      <c r="A513" s="31" t="s">
        <v>793</v>
      </c>
      <c r="B513" s="31" t="s">
        <v>804</v>
      </c>
      <c r="C513" s="31" t="s">
        <v>805</v>
      </c>
      <c r="D513" s="31">
        <v>365</v>
      </c>
      <c r="E513" s="31" t="s">
        <v>651</v>
      </c>
      <c r="F513" s="31">
        <v>1</v>
      </c>
      <c r="G513" s="31" t="s">
        <v>1087</v>
      </c>
      <c r="H513" s="31">
        <v>1</v>
      </c>
      <c r="I513" s="31" t="s">
        <v>1087</v>
      </c>
    </row>
    <row r="514" spans="1:9" ht="12.75">
      <c r="A514" s="31" t="s">
        <v>793</v>
      </c>
      <c r="B514" s="31" t="s">
        <v>806</v>
      </c>
      <c r="C514" s="31" t="s">
        <v>807</v>
      </c>
      <c r="D514" s="31">
        <v>365</v>
      </c>
      <c r="E514" s="31" t="s">
        <v>651</v>
      </c>
      <c r="F514" s="31">
        <v>0</v>
      </c>
      <c r="G514" s="31" t="s">
        <v>1087</v>
      </c>
      <c r="H514" s="31">
        <v>0</v>
      </c>
      <c r="I514" s="31" t="s">
        <v>1087</v>
      </c>
    </row>
    <row r="515" spans="1:9" ht="12.75">
      <c r="A515" s="31" t="s">
        <v>793</v>
      </c>
      <c r="B515" s="31" t="s">
        <v>808</v>
      </c>
      <c r="C515" s="31" t="s">
        <v>809</v>
      </c>
      <c r="D515" s="31">
        <v>365</v>
      </c>
      <c r="E515" s="31" t="s">
        <v>651</v>
      </c>
      <c r="F515" s="31">
        <v>0</v>
      </c>
      <c r="G515" s="31" t="s">
        <v>1087</v>
      </c>
      <c r="H515" s="31">
        <v>0</v>
      </c>
      <c r="I515" s="31" t="s">
        <v>1087</v>
      </c>
    </row>
    <row r="516" spans="1:9" ht="12.75">
      <c r="A516" s="31" t="s">
        <v>793</v>
      </c>
      <c r="B516" s="31" t="s">
        <v>810</v>
      </c>
      <c r="C516" s="31" t="s">
        <v>811</v>
      </c>
      <c r="D516" s="31">
        <v>365</v>
      </c>
      <c r="E516" s="31" t="s">
        <v>651</v>
      </c>
      <c r="F516" s="31">
        <v>1</v>
      </c>
      <c r="G516" s="31" t="s">
        <v>1087</v>
      </c>
      <c r="H516" s="31">
        <v>1</v>
      </c>
      <c r="I516" s="31" t="s">
        <v>1087</v>
      </c>
    </row>
    <row r="517" spans="1:9" ht="12.75">
      <c r="A517" s="31" t="s">
        <v>793</v>
      </c>
      <c r="B517" s="31" t="s">
        <v>812</v>
      </c>
      <c r="C517" s="31" t="s">
        <v>813</v>
      </c>
      <c r="D517" s="31">
        <v>365</v>
      </c>
      <c r="E517" s="31" t="s">
        <v>651</v>
      </c>
      <c r="F517" s="31">
        <v>1</v>
      </c>
      <c r="G517" s="31" t="s">
        <v>1087</v>
      </c>
      <c r="H517" s="31">
        <v>1</v>
      </c>
      <c r="I517" s="31" t="s">
        <v>1087</v>
      </c>
    </row>
    <row r="518" spans="1:9" ht="12.75">
      <c r="A518" s="31" t="s">
        <v>793</v>
      </c>
      <c r="B518" s="31" t="s">
        <v>814</v>
      </c>
      <c r="C518" s="31" t="s">
        <v>815</v>
      </c>
      <c r="D518" s="31">
        <v>365</v>
      </c>
      <c r="E518" s="31" t="s">
        <v>651</v>
      </c>
      <c r="F518" s="31">
        <v>0</v>
      </c>
      <c r="G518" s="31" t="s">
        <v>1087</v>
      </c>
      <c r="H518" s="31">
        <v>0</v>
      </c>
      <c r="I518" s="31" t="s">
        <v>1087</v>
      </c>
    </row>
    <row r="519" spans="1:9" ht="12.75">
      <c r="A519" s="31" t="s">
        <v>793</v>
      </c>
      <c r="B519" s="31" t="s">
        <v>816</v>
      </c>
      <c r="C519" s="31" t="s">
        <v>817</v>
      </c>
      <c r="D519" s="31">
        <v>365</v>
      </c>
      <c r="E519" s="31" t="s">
        <v>651</v>
      </c>
      <c r="F519" s="31">
        <v>0</v>
      </c>
      <c r="G519" s="31" t="s">
        <v>1087</v>
      </c>
      <c r="H519" s="31">
        <v>0</v>
      </c>
      <c r="I519" s="31" t="s">
        <v>1087</v>
      </c>
    </row>
    <row r="520" spans="1:9" ht="12.75">
      <c r="A520" s="31" t="s">
        <v>793</v>
      </c>
      <c r="B520" s="31" t="s">
        <v>818</v>
      </c>
      <c r="C520" s="31" t="s">
        <v>819</v>
      </c>
      <c r="D520" s="31">
        <v>365</v>
      </c>
      <c r="E520" s="31" t="s">
        <v>651</v>
      </c>
      <c r="F520" s="31">
        <v>0</v>
      </c>
      <c r="G520" s="31" t="s">
        <v>1087</v>
      </c>
      <c r="H520" s="31">
        <v>0</v>
      </c>
      <c r="I520" s="31" t="s">
        <v>1087</v>
      </c>
    </row>
    <row r="521" spans="1:9" ht="12.75">
      <c r="A521" s="31" t="s">
        <v>793</v>
      </c>
      <c r="B521" s="31" t="s">
        <v>820</v>
      </c>
      <c r="C521" s="31" t="s">
        <v>821</v>
      </c>
      <c r="D521" s="31">
        <v>365</v>
      </c>
      <c r="E521" s="31" t="s">
        <v>651</v>
      </c>
      <c r="F521" s="31">
        <v>1</v>
      </c>
      <c r="G521" s="31" t="s">
        <v>1087</v>
      </c>
      <c r="H521" s="31">
        <v>1</v>
      </c>
      <c r="I521" s="31" t="s">
        <v>1087</v>
      </c>
    </row>
    <row r="522" spans="1:9" ht="12.75">
      <c r="A522" s="31" t="s">
        <v>793</v>
      </c>
      <c r="B522" s="31" t="s">
        <v>822</v>
      </c>
      <c r="C522" s="31" t="s">
        <v>823</v>
      </c>
      <c r="D522" s="31">
        <v>365</v>
      </c>
      <c r="E522" s="31" t="s">
        <v>651</v>
      </c>
      <c r="F522" s="31">
        <v>1</v>
      </c>
      <c r="G522" s="31" t="s">
        <v>1087</v>
      </c>
      <c r="H522" s="31">
        <v>1</v>
      </c>
      <c r="I522" s="31" t="s">
        <v>1087</v>
      </c>
    </row>
    <row r="523" spans="1:9" ht="12.75">
      <c r="A523" s="31" t="s">
        <v>793</v>
      </c>
      <c r="B523" s="31" t="s">
        <v>824</v>
      </c>
      <c r="C523" s="31" t="s">
        <v>825</v>
      </c>
      <c r="D523" s="31">
        <v>365</v>
      </c>
      <c r="E523" s="31" t="s">
        <v>651</v>
      </c>
      <c r="F523" s="31">
        <v>1</v>
      </c>
      <c r="G523" s="31" t="s">
        <v>1087</v>
      </c>
      <c r="H523" s="31">
        <v>1</v>
      </c>
      <c r="I523" s="31" t="s">
        <v>1087</v>
      </c>
    </row>
    <row r="524" spans="1:9" ht="12.75">
      <c r="A524" s="31" t="s">
        <v>793</v>
      </c>
      <c r="B524" s="31" t="s">
        <v>826</v>
      </c>
      <c r="C524" s="31" t="s">
        <v>827</v>
      </c>
      <c r="D524" s="31">
        <v>365</v>
      </c>
      <c r="E524" s="31" t="s">
        <v>651</v>
      </c>
      <c r="F524" s="31">
        <v>1</v>
      </c>
      <c r="G524" s="31" t="s">
        <v>1087</v>
      </c>
      <c r="H524" s="31">
        <v>1</v>
      </c>
      <c r="I524" s="31" t="s">
        <v>1087</v>
      </c>
    </row>
    <row r="525" spans="1:9" ht="12.75">
      <c r="A525" s="31" t="s">
        <v>793</v>
      </c>
      <c r="B525" s="31" t="s">
        <v>828</v>
      </c>
      <c r="C525" s="31" t="s">
        <v>829</v>
      </c>
      <c r="D525" s="31">
        <v>365</v>
      </c>
      <c r="E525" s="31" t="s">
        <v>651</v>
      </c>
      <c r="F525" s="31">
        <v>1</v>
      </c>
      <c r="G525" s="31" t="s">
        <v>1087</v>
      </c>
      <c r="H525" s="31">
        <v>1</v>
      </c>
      <c r="I525" s="31" t="s">
        <v>1087</v>
      </c>
    </row>
    <row r="526" spans="1:9" ht="12.75">
      <c r="A526" s="31" t="s">
        <v>793</v>
      </c>
      <c r="B526" s="31" t="s">
        <v>830</v>
      </c>
      <c r="C526" s="31" t="s">
        <v>831</v>
      </c>
      <c r="D526" s="31">
        <v>365</v>
      </c>
      <c r="E526" s="31" t="s">
        <v>651</v>
      </c>
      <c r="F526" s="31">
        <v>0</v>
      </c>
      <c r="G526" s="31" t="s">
        <v>1087</v>
      </c>
      <c r="H526" s="31">
        <v>0</v>
      </c>
      <c r="I526" s="31" t="s">
        <v>1087</v>
      </c>
    </row>
    <row r="527" spans="1:9" ht="12.75">
      <c r="A527" s="31" t="s">
        <v>793</v>
      </c>
      <c r="B527" s="31" t="s">
        <v>832</v>
      </c>
      <c r="C527" s="31" t="s">
        <v>833</v>
      </c>
      <c r="D527" s="31">
        <v>365</v>
      </c>
      <c r="E527" s="31" t="s">
        <v>651</v>
      </c>
      <c r="F527" s="31">
        <v>0</v>
      </c>
      <c r="G527" s="31" t="s">
        <v>1087</v>
      </c>
      <c r="H527" s="31">
        <v>0</v>
      </c>
      <c r="I527" s="31" t="s">
        <v>1087</v>
      </c>
    </row>
    <row r="528" spans="1:9" ht="12.75">
      <c r="A528" s="31" t="s">
        <v>793</v>
      </c>
      <c r="B528" s="31" t="s">
        <v>834</v>
      </c>
      <c r="C528" s="31" t="s">
        <v>835</v>
      </c>
      <c r="D528" s="31">
        <v>365</v>
      </c>
      <c r="E528" s="31" t="s">
        <v>651</v>
      </c>
      <c r="F528" s="31">
        <v>0</v>
      </c>
      <c r="G528" s="31" t="s">
        <v>1087</v>
      </c>
      <c r="H528" s="31">
        <v>0</v>
      </c>
      <c r="I528" s="31" t="s">
        <v>1087</v>
      </c>
    </row>
    <row r="529" spans="1:9" ht="12.75">
      <c r="A529" s="31" t="s">
        <v>793</v>
      </c>
      <c r="B529" s="31" t="s">
        <v>836</v>
      </c>
      <c r="C529" s="31" t="s">
        <v>837</v>
      </c>
      <c r="D529" s="31">
        <v>365</v>
      </c>
      <c r="E529" s="31" t="s">
        <v>651</v>
      </c>
      <c r="F529" s="31">
        <v>0</v>
      </c>
      <c r="G529" s="31" t="s">
        <v>1087</v>
      </c>
      <c r="H529" s="31">
        <v>0</v>
      </c>
      <c r="I529" s="31" t="s">
        <v>1087</v>
      </c>
    </row>
    <row r="530" spans="1:9" ht="12.75">
      <c r="A530" s="31" t="s">
        <v>793</v>
      </c>
      <c r="B530" s="31" t="s">
        <v>838</v>
      </c>
      <c r="C530" s="31" t="s">
        <v>839</v>
      </c>
      <c r="D530" s="31">
        <v>365</v>
      </c>
      <c r="E530" s="31" t="s">
        <v>651</v>
      </c>
      <c r="F530" s="31">
        <v>0</v>
      </c>
      <c r="G530" s="31" t="s">
        <v>1087</v>
      </c>
      <c r="H530" s="31">
        <v>0</v>
      </c>
      <c r="I530" s="31" t="s">
        <v>1087</v>
      </c>
    </row>
    <row r="531" spans="1:9" ht="12.75">
      <c r="A531" s="31" t="s">
        <v>793</v>
      </c>
      <c r="B531" s="31" t="s">
        <v>840</v>
      </c>
      <c r="C531" s="31" t="s">
        <v>841</v>
      </c>
      <c r="D531" s="31">
        <v>365</v>
      </c>
      <c r="E531" s="31" t="s">
        <v>651</v>
      </c>
      <c r="F531" s="31">
        <v>1</v>
      </c>
      <c r="G531" s="31" t="s">
        <v>1087</v>
      </c>
      <c r="H531" s="31">
        <v>1</v>
      </c>
      <c r="I531" s="31" t="s">
        <v>1087</v>
      </c>
    </row>
    <row r="532" spans="1:9" ht="12.75">
      <c r="A532" s="31" t="s">
        <v>793</v>
      </c>
      <c r="B532" s="31" t="s">
        <v>842</v>
      </c>
      <c r="C532" s="31" t="s">
        <v>843</v>
      </c>
      <c r="D532" s="31">
        <v>365</v>
      </c>
      <c r="E532" s="31" t="s">
        <v>651</v>
      </c>
      <c r="F532" s="31">
        <v>1</v>
      </c>
      <c r="G532" s="31" t="s">
        <v>1087</v>
      </c>
      <c r="H532" s="31">
        <v>1</v>
      </c>
      <c r="I532" s="31" t="s">
        <v>1087</v>
      </c>
    </row>
    <row r="533" spans="1:9" ht="12.75">
      <c r="A533" s="31" t="s">
        <v>793</v>
      </c>
      <c r="B533" s="31" t="s">
        <v>844</v>
      </c>
      <c r="C533" s="31" t="s">
        <v>845</v>
      </c>
      <c r="D533" s="31">
        <v>365</v>
      </c>
      <c r="E533" s="31" t="s">
        <v>651</v>
      </c>
      <c r="F533" s="31">
        <v>0</v>
      </c>
      <c r="G533" s="31" t="s">
        <v>1087</v>
      </c>
      <c r="H533" s="31">
        <v>0</v>
      </c>
      <c r="I533" s="31" t="s">
        <v>1087</v>
      </c>
    </row>
    <row r="534" spans="1:9" ht="12.75">
      <c r="A534" s="31" t="s">
        <v>793</v>
      </c>
      <c r="B534" s="31" t="s">
        <v>846</v>
      </c>
      <c r="C534" s="31" t="s">
        <v>847</v>
      </c>
      <c r="D534" s="31">
        <v>365</v>
      </c>
      <c r="E534" s="31" t="s">
        <v>651</v>
      </c>
      <c r="F534" s="31">
        <v>1</v>
      </c>
      <c r="G534" s="31" t="s">
        <v>1087</v>
      </c>
      <c r="H534" s="31">
        <v>1</v>
      </c>
      <c r="I534" s="31" t="s">
        <v>1087</v>
      </c>
    </row>
    <row r="535" spans="1:9" ht="12.75">
      <c r="A535" s="31" t="s">
        <v>793</v>
      </c>
      <c r="B535" s="31" t="s">
        <v>848</v>
      </c>
      <c r="C535" s="31" t="s">
        <v>849</v>
      </c>
      <c r="D535" s="31">
        <v>365</v>
      </c>
      <c r="E535" s="31" t="s">
        <v>651</v>
      </c>
      <c r="F535" s="31">
        <v>0</v>
      </c>
      <c r="G535" s="31" t="s">
        <v>1087</v>
      </c>
      <c r="H535" s="31">
        <v>0</v>
      </c>
      <c r="I535" s="31" t="s">
        <v>1087</v>
      </c>
    </row>
    <row r="536" spans="1:9" ht="12.75">
      <c r="A536" s="31" t="s">
        <v>793</v>
      </c>
      <c r="B536" s="31" t="s">
        <v>850</v>
      </c>
      <c r="C536" s="31" t="s">
        <v>851</v>
      </c>
      <c r="D536" s="31">
        <v>365</v>
      </c>
      <c r="E536" s="31" t="s">
        <v>651</v>
      </c>
      <c r="F536" s="31">
        <v>1</v>
      </c>
      <c r="G536" s="31" t="s">
        <v>1087</v>
      </c>
      <c r="H536" s="31">
        <v>1</v>
      </c>
      <c r="I536" s="31" t="s">
        <v>1087</v>
      </c>
    </row>
    <row r="537" spans="1:9" ht="12.75">
      <c r="A537" s="31" t="s">
        <v>793</v>
      </c>
      <c r="B537" s="31" t="s">
        <v>852</v>
      </c>
      <c r="C537" s="31" t="s">
        <v>853</v>
      </c>
      <c r="D537" s="31">
        <v>365</v>
      </c>
      <c r="E537" s="31" t="s">
        <v>651</v>
      </c>
      <c r="F537" s="31">
        <v>0</v>
      </c>
      <c r="G537" s="31" t="s">
        <v>1087</v>
      </c>
      <c r="H537" s="31">
        <v>0</v>
      </c>
      <c r="I537" s="31" t="s">
        <v>1087</v>
      </c>
    </row>
    <row r="538" spans="1:9" ht="12.75">
      <c r="A538" s="31" t="s">
        <v>793</v>
      </c>
      <c r="B538" s="31" t="s">
        <v>854</v>
      </c>
      <c r="C538" s="31" t="s">
        <v>855</v>
      </c>
      <c r="D538" s="31">
        <v>365</v>
      </c>
      <c r="E538" s="31" t="s">
        <v>651</v>
      </c>
      <c r="F538" s="31">
        <v>1</v>
      </c>
      <c r="G538" s="31" t="s">
        <v>1087</v>
      </c>
      <c r="H538" s="31">
        <v>1</v>
      </c>
      <c r="I538" s="31" t="s">
        <v>1087</v>
      </c>
    </row>
    <row r="539" spans="1:9" ht="12.75">
      <c r="A539" s="31" t="s">
        <v>793</v>
      </c>
      <c r="B539" s="31" t="s">
        <v>856</v>
      </c>
      <c r="C539" s="31" t="s">
        <v>857</v>
      </c>
      <c r="D539" s="31">
        <v>365</v>
      </c>
      <c r="E539" s="31" t="s">
        <v>651</v>
      </c>
      <c r="F539" s="31">
        <v>1</v>
      </c>
      <c r="G539" s="31" t="s">
        <v>1087</v>
      </c>
      <c r="H539" s="31">
        <v>1</v>
      </c>
      <c r="I539" s="31" t="s">
        <v>1087</v>
      </c>
    </row>
    <row r="540" spans="1:9" ht="12.75">
      <c r="A540" s="34" t="s">
        <v>793</v>
      </c>
      <c r="B540" s="34" t="s">
        <v>858</v>
      </c>
      <c r="C540" s="34" t="s">
        <v>859</v>
      </c>
      <c r="D540" s="34">
        <v>365</v>
      </c>
      <c r="E540" s="34" t="s">
        <v>651</v>
      </c>
      <c r="F540" s="34">
        <v>1</v>
      </c>
      <c r="G540" s="34" t="s">
        <v>1087</v>
      </c>
      <c r="H540" s="34">
        <v>1</v>
      </c>
      <c r="I540" s="34" t="s">
        <v>1087</v>
      </c>
    </row>
    <row r="541" spans="1:10" ht="12.75">
      <c r="A541" s="31"/>
      <c r="B541" s="32">
        <f>COUNTA(B508:B540)</f>
        <v>33</v>
      </c>
      <c r="C541" s="31"/>
      <c r="D541" s="31"/>
      <c r="E541" s="31"/>
      <c r="F541" s="32">
        <f>COUNTIF(F508:F540,"&gt;0")</f>
        <v>16</v>
      </c>
      <c r="G541" s="32"/>
      <c r="H541" s="31"/>
      <c r="I541" s="31"/>
      <c r="J541" s="31"/>
    </row>
    <row r="543" spans="1:9" ht="12.75">
      <c r="A543" s="31" t="s">
        <v>860</v>
      </c>
      <c r="B543" s="31" t="s">
        <v>861</v>
      </c>
      <c r="C543" s="31" t="s">
        <v>862</v>
      </c>
      <c r="D543" s="31">
        <v>365</v>
      </c>
      <c r="E543" s="31" t="s">
        <v>651</v>
      </c>
      <c r="F543" s="31">
        <v>1</v>
      </c>
      <c r="G543" s="31" t="s">
        <v>1087</v>
      </c>
      <c r="H543" s="31">
        <v>1</v>
      </c>
      <c r="I543" s="31" t="s">
        <v>1087</v>
      </c>
    </row>
    <row r="544" spans="1:9" ht="12.75">
      <c r="A544" s="31" t="s">
        <v>860</v>
      </c>
      <c r="B544" s="31" t="s">
        <v>863</v>
      </c>
      <c r="C544" s="31" t="s">
        <v>864</v>
      </c>
      <c r="D544" s="31">
        <v>365</v>
      </c>
      <c r="E544" s="31" t="s">
        <v>651</v>
      </c>
      <c r="F544" s="31">
        <v>1</v>
      </c>
      <c r="G544" s="31" t="s">
        <v>1087</v>
      </c>
      <c r="H544" s="31">
        <v>1</v>
      </c>
      <c r="I544" s="31" t="s">
        <v>1087</v>
      </c>
    </row>
    <row r="545" spans="1:9" ht="12.75">
      <c r="A545" s="31" t="s">
        <v>860</v>
      </c>
      <c r="B545" s="31" t="s">
        <v>865</v>
      </c>
      <c r="C545" s="31" t="s">
        <v>866</v>
      </c>
      <c r="D545" s="31">
        <v>365</v>
      </c>
      <c r="E545" s="31" t="s">
        <v>651</v>
      </c>
      <c r="F545" s="31">
        <v>1</v>
      </c>
      <c r="G545" s="31" t="s">
        <v>1087</v>
      </c>
      <c r="H545" s="31">
        <v>1</v>
      </c>
      <c r="I545" s="31" t="s">
        <v>1087</v>
      </c>
    </row>
    <row r="546" spans="1:9" ht="12.75">
      <c r="A546" s="31" t="s">
        <v>860</v>
      </c>
      <c r="B546" s="31" t="s">
        <v>867</v>
      </c>
      <c r="C546" s="31" t="s">
        <v>868</v>
      </c>
      <c r="D546" s="31">
        <v>365</v>
      </c>
      <c r="E546" s="31" t="s">
        <v>651</v>
      </c>
      <c r="F546" s="31">
        <v>1</v>
      </c>
      <c r="G546" s="31" t="s">
        <v>1087</v>
      </c>
      <c r="H546" s="31">
        <v>1</v>
      </c>
      <c r="I546" s="31" t="s">
        <v>1087</v>
      </c>
    </row>
    <row r="547" spans="1:9" ht="12.75">
      <c r="A547" s="31" t="s">
        <v>860</v>
      </c>
      <c r="B547" s="31" t="s">
        <v>869</v>
      </c>
      <c r="C547" s="31" t="s">
        <v>870</v>
      </c>
      <c r="D547" s="31">
        <v>365</v>
      </c>
      <c r="E547" s="31" t="s">
        <v>651</v>
      </c>
      <c r="F547" s="31">
        <v>1</v>
      </c>
      <c r="G547" s="31" t="s">
        <v>1087</v>
      </c>
      <c r="H547" s="31">
        <v>1</v>
      </c>
      <c r="I547" s="31" t="s">
        <v>1087</v>
      </c>
    </row>
    <row r="548" spans="1:9" ht="12.75">
      <c r="A548" s="31" t="s">
        <v>860</v>
      </c>
      <c r="B548" s="31" t="s">
        <v>871</v>
      </c>
      <c r="C548" s="31" t="s">
        <v>872</v>
      </c>
      <c r="D548" s="31">
        <v>365</v>
      </c>
      <c r="E548" s="31" t="s">
        <v>651</v>
      </c>
      <c r="F548" s="31">
        <v>1</v>
      </c>
      <c r="G548" s="31" t="s">
        <v>1087</v>
      </c>
      <c r="H548" s="31">
        <v>1</v>
      </c>
      <c r="I548" s="31" t="s">
        <v>1087</v>
      </c>
    </row>
    <row r="549" spans="1:9" ht="12.75">
      <c r="A549" s="31" t="s">
        <v>860</v>
      </c>
      <c r="B549" s="31" t="s">
        <v>873</v>
      </c>
      <c r="C549" s="31" t="s">
        <v>874</v>
      </c>
      <c r="D549" s="31">
        <v>365</v>
      </c>
      <c r="E549" s="31" t="s">
        <v>651</v>
      </c>
      <c r="F549" s="31">
        <v>1</v>
      </c>
      <c r="G549" s="31" t="s">
        <v>1087</v>
      </c>
      <c r="H549" s="31">
        <v>1</v>
      </c>
      <c r="I549" s="31" t="s">
        <v>1087</v>
      </c>
    </row>
    <row r="550" spans="1:9" ht="12.75">
      <c r="A550" s="34" t="s">
        <v>860</v>
      </c>
      <c r="B550" s="34" t="s">
        <v>875</v>
      </c>
      <c r="C550" s="34" t="s">
        <v>876</v>
      </c>
      <c r="D550" s="34">
        <v>365</v>
      </c>
      <c r="E550" s="34" t="s">
        <v>651</v>
      </c>
      <c r="F550" s="34">
        <v>1</v>
      </c>
      <c r="G550" s="34" t="s">
        <v>1087</v>
      </c>
      <c r="H550" s="34">
        <v>1</v>
      </c>
      <c r="I550" s="34" t="s">
        <v>1087</v>
      </c>
    </row>
    <row r="551" spans="1:10" ht="12.75">
      <c r="A551" s="31"/>
      <c r="B551" s="32">
        <f>COUNTA(B543:B550)</f>
        <v>8</v>
      </c>
      <c r="C551" s="31"/>
      <c r="D551" s="31"/>
      <c r="E551" s="31"/>
      <c r="F551" s="32">
        <f>COUNTIF(F543:F550,"&gt;0")</f>
        <v>8</v>
      </c>
      <c r="G551" s="32"/>
      <c r="H551" s="31"/>
      <c r="I551" s="31"/>
      <c r="J551" s="31"/>
    </row>
    <row r="553" spans="1:9" ht="12.75">
      <c r="A553" s="31" t="s">
        <v>877</v>
      </c>
      <c r="B553" s="31" t="s">
        <v>878</v>
      </c>
      <c r="C553" s="31" t="s">
        <v>879</v>
      </c>
      <c r="D553" s="31">
        <v>365</v>
      </c>
      <c r="E553" s="31" t="s">
        <v>651</v>
      </c>
      <c r="F553" s="31">
        <v>0</v>
      </c>
      <c r="G553" s="31" t="s">
        <v>1087</v>
      </c>
      <c r="H553" s="31">
        <v>0</v>
      </c>
      <c r="I553" s="31" t="s">
        <v>1087</v>
      </c>
    </row>
    <row r="554" spans="1:9" ht="12.75">
      <c r="A554" s="31" t="s">
        <v>877</v>
      </c>
      <c r="B554" s="31" t="s">
        <v>880</v>
      </c>
      <c r="C554" s="31" t="s">
        <v>881</v>
      </c>
      <c r="D554" s="31">
        <v>365</v>
      </c>
      <c r="E554" s="31" t="s">
        <v>651</v>
      </c>
      <c r="F554" s="31">
        <v>0</v>
      </c>
      <c r="G554" s="31" t="s">
        <v>1087</v>
      </c>
      <c r="H554" s="31">
        <v>0</v>
      </c>
      <c r="I554" s="31" t="s">
        <v>1087</v>
      </c>
    </row>
    <row r="555" spans="1:9" ht="12.75">
      <c r="A555" s="31" t="s">
        <v>877</v>
      </c>
      <c r="B555" s="31" t="s">
        <v>882</v>
      </c>
      <c r="C555" s="31" t="s">
        <v>883</v>
      </c>
      <c r="D555" s="31">
        <v>365</v>
      </c>
      <c r="E555" s="31" t="s">
        <v>651</v>
      </c>
      <c r="F555" s="31">
        <v>0</v>
      </c>
      <c r="G555" s="31" t="s">
        <v>1087</v>
      </c>
      <c r="H555" s="31">
        <v>0</v>
      </c>
      <c r="I555" s="31" t="s">
        <v>1087</v>
      </c>
    </row>
    <row r="556" spans="1:9" ht="12.75">
      <c r="A556" s="31" t="s">
        <v>877</v>
      </c>
      <c r="B556" s="31" t="s">
        <v>884</v>
      </c>
      <c r="C556" s="31" t="s">
        <v>885</v>
      </c>
      <c r="D556" s="31">
        <v>365</v>
      </c>
      <c r="E556" s="31" t="s">
        <v>651</v>
      </c>
      <c r="F556" s="31">
        <v>0</v>
      </c>
      <c r="G556" s="31" t="s">
        <v>1087</v>
      </c>
      <c r="H556" s="31">
        <v>0</v>
      </c>
      <c r="I556" s="31" t="s">
        <v>1087</v>
      </c>
    </row>
    <row r="557" spans="1:9" ht="12.75">
      <c r="A557" s="31" t="s">
        <v>877</v>
      </c>
      <c r="B557" s="31" t="s">
        <v>886</v>
      </c>
      <c r="C557" s="31" t="s">
        <v>887</v>
      </c>
      <c r="D557" s="31">
        <v>365</v>
      </c>
      <c r="E557" s="31" t="s">
        <v>651</v>
      </c>
      <c r="F557" s="31">
        <v>0</v>
      </c>
      <c r="G557" s="31" t="s">
        <v>1087</v>
      </c>
      <c r="H557" s="31">
        <v>0</v>
      </c>
      <c r="I557" s="31" t="s">
        <v>1087</v>
      </c>
    </row>
    <row r="558" spans="1:9" ht="12.75">
      <c r="A558" s="31" t="s">
        <v>877</v>
      </c>
      <c r="B558" s="31" t="s">
        <v>888</v>
      </c>
      <c r="C558" s="31" t="s">
        <v>889</v>
      </c>
      <c r="D558" s="31">
        <v>365</v>
      </c>
      <c r="E558" s="31" t="s">
        <v>651</v>
      </c>
      <c r="F558" s="31">
        <v>1</v>
      </c>
      <c r="G558" s="31" t="s">
        <v>1087</v>
      </c>
      <c r="H558" s="31">
        <v>1</v>
      </c>
      <c r="I558" s="31" t="s">
        <v>1087</v>
      </c>
    </row>
    <row r="559" spans="1:9" ht="12.75">
      <c r="A559" s="31" t="s">
        <v>877</v>
      </c>
      <c r="B559" s="31" t="s">
        <v>890</v>
      </c>
      <c r="C559" s="31" t="s">
        <v>891</v>
      </c>
      <c r="D559" s="31">
        <v>365</v>
      </c>
      <c r="E559" s="31" t="s">
        <v>651</v>
      </c>
      <c r="F559" s="31">
        <v>1</v>
      </c>
      <c r="G559" s="31" t="s">
        <v>1087</v>
      </c>
      <c r="H559" s="31">
        <v>1</v>
      </c>
      <c r="I559" s="31" t="s">
        <v>1087</v>
      </c>
    </row>
    <row r="560" spans="1:9" ht="12.75">
      <c r="A560" s="31" t="s">
        <v>877</v>
      </c>
      <c r="B560" s="31" t="s">
        <v>892</v>
      </c>
      <c r="C560" s="31" t="s">
        <v>893</v>
      </c>
      <c r="D560" s="31">
        <v>365</v>
      </c>
      <c r="E560" s="31" t="s">
        <v>651</v>
      </c>
      <c r="F560" s="31">
        <v>0</v>
      </c>
      <c r="G560" s="31" t="s">
        <v>1087</v>
      </c>
      <c r="H560" s="31">
        <v>0</v>
      </c>
      <c r="I560" s="31" t="s">
        <v>1087</v>
      </c>
    </row>
    <row r="561" spans="1:9" ht="12.75">
      <c r="A561" s="31" t="s">
        <v>877</v>
      </c>
      <c r="B561" s="31" t="s">
        <v>894</v>
      </c>
      <c r="C561" s="31" t="s">
        <v>895</v>
      </c>
      <c r="D561" s="31">
        <v>365</v>
      </c>
      <c r="E561" s="31" t="s">
        <v>651</v>
      </c>
      <c r="F561" s="31">
        <v>0</v>
      </c>
      <c r="G561" s="31" t="s">
        <v>1087</v>
      </c>
      <c r="H561" s="31">
        <v>0</v>
      </c>
      <c r="I561" s="31" t="s">
        <v>1087</v>
      </c>
    </row>
    <row r="562" spans="1:9" ht="12.75">
      <c r="A562" s="31" t="s">
        <v>877</v>
      </c>
      <c r="B562" s="31" t="s">
        <v>896</v>
      </c>
      <c r="C562" s="31" t="s">
        <v>897</v>
      </c>
      <c r="D562" s="31">
        <v>365</v>
      </c>
      <c r="E562" s="31" t="s">
        <v>651</v>
      </c>
      <c r="F562" s="31">
        <v>0</v>
      </c>
      <c r="G562" s="31" t="s">
        <v>1087</v>
      </c>
      <c r="H562" s="31">
        <v>0</v>
      </c>
      <c r="I562" s="31" t="s">
        <v>1087</v>
      </c>
    </row>
    <row r="563" spans="1:9" ht="12.75">
      <c r="A563" s="31" t="s">
        <v>877</v>
      </c>
      <c r="B563" s="31" t="s">
        <v>898</v>
      </c>
      <c r="C563" s="31" t="s">
        <v>899</v>
      </c>
      <c r="D563" s="31">
        <v>365</v>
      </c>
      <c r="E563" s="31" t="s">
        <v>651</v>
      </c>
      <c r="F563" s="31">
        <v>0</v>
      </c>
      <c r="G563" s="31" t="s">
        <v>1087</v>
      </c>
      <c r="H563" s="31">
        <v>0</v>
      </c>
      <c r="I563" s="31" t="s">
        <v>1087</v>
      </c>
    </row>
    <row r="564" spans="1:9" ht="12.75">
      <c r="A564" s="31" t="s">
        <v>877</v>
      </c>
      <c r="B564" s="31" t="s">
        <v>900</v>
      </c>
      <c r="C564" s="31" t="s">
        <v>901</v>
      </c>
      <c r="D564" s="31">
        <v>365</v>
      </c>
      <c r="E564" s="31" t="s">
        <v>651</v>
      </c>
      <c r="F564" s="31">
        <v>0</v>
      </c>
      <c r="G564" s="31" t="s">
        <v>1087</v>
      </c>
      <c r="H564" s="31">
        <v>0</v>
      </c>
      <c r="I564" s="31" t="s">
        <v>1087</v>
      </c>
    </row>
    <row r="565" spans="1:9" ht="12.75">
      <c r="A565" s="31" t="s">
        <v>877</v>
      </c>
      <c r="B565" s="31" t="s">
        <v>902</v>
      </c>
      <c r="C565" s="31" t="s">
        <v>903</v>
      </c>
      <c r="D565" s="31">
        <v>365</v>
      </c>
      <c r="E565" s="31" t="s">
        <v>651</v>
      </c>
      <c r="F565" s="31">
        <v>0</v>
      </c>
      <c r="G565" s="31" t="s">
        <v>1087</v>
      </c>
      <c r="H565" s="31">
        <v>0</v>
      </c>
      <c r="I565" s="31" t="s">
        <v>1087</v>
      </c>
    </row>
    <row r="566" spans="1:9" ht="12.75">
      <c r="A566" s="31" t="s">
        <v>877</v>
      </c>
      <c r="B566" s="31" t="s">
        <v>904</v>
      </c>
      <c r="C566" s="31" t="s">
        <v>905</v>
      </c>
      <c r="D566" s="31">
        <v>365</v>
      </c>
      <c r="E566" s="31" t="s">
        <v>651</v>
      </c>
      <c r="F566" s="31">
        <v>0</v>
      </c>
      <c r="G566" s="31" t="s">
        <v>1087</v>
      </c>
      <c r="H566" s="31">
        <v>0</v>
      </c>
      <c r="I566" s="31" t="s">
        <v>1087</v>
      </c>
    </row>
    <row r="567" spans="1:9" ht="12.75">
      <c r="A567" s="31" t="s">
        <v>877</v>
      </c>
      <c r="B567" s="31" t="s">
        <v>906</v>
      </c>
      <c r="C567" s="31" t="s">
        <v>907</v>
      </c>
      <c r="D567" s="31">
        <v>365</v>
      </c>
      <c r="E567" s="31" t="s">
        <v>651</v>
      </c>
      <c r="F567" s="31">
        <v>0</v>
      </c>
      <c r="G567" s="31" t="s">
        <v>1087</v>
      </c>
      <c r="H567" s="31">
        <v>0</v>
      </c>
      <c r="I567" s="31" t="s">
        <v>1087</v>
      </c>
    </row>
    <row r="568" spans="1:9" ht="12.75">
      <c r="A568" s="31" t="s">
        <v>877</v>
      </c>
      <c r="B568" s="31" t="s">
        <v>908</v>
      </c>
      <c r="C568" s="31" t="s">
        <v>909</v>
      </c>
      <c r="D568" s="31">
        <v>365</v>
      </c>
      <c r="E568" s="31" t="s">
        <v>651</v>
      </c>
      <c r="F568" s="31">
        <v>0</v>
      </c>
      <c r="G568" s="31" t="s">
        <v>1087</v>
      </c>
      <c r="H568" s="31">
        <v>0</v>
      </c>
      <c r="I568" s="31" t="s">
        <v>1087</v>
      </c>
    </row>
    <row r="569" spans="1:9" ht="12.75">
      <c r="A569" s="31" t="s">
        <v>877</v>
      </c>
      <c r="B569" s="31" t="s">
        <v>910</v>
      </c>
      <c r="C569" s="31" t="s">
        <v>911</v>
      </c>
      <c r="D569" s="31">
        <v>365</v>
      </c>
      <c r="E569" s="31" t="s">
        <v>651</v>
      </c>
      <c r="F569" s="31">
        <v>0</v>
      </c>
      <c r="G569" s="31" t="s">
        <v>1087</v>
      </c>
      <c r="H569" s="31">
        <v>0</v>
      </c>
      <c r="I569" s="31" t="s">
        <v>1087</v>
      </c>
    </row>
    <row r="570" spans="1:9" ht="12.75">
      <c r="A570" s="31" t="s">
        <v>877</v>
      </c>
      <c r="B570" s="31" t="s">
        <v>912</v>
      </c>
      <c r="C570" s="31" t="s">
        <v>913</v>
      </c>
      <c r="D570" s="31">
        <v>365</v>
      </c>
      <c r="E570" s="31" t="s">
        <v>651</v>
      </c>
      <c r="F570" s="31">
        <v>1</v>
      </c>
      <c r="G570" s="31" t="s">
        <v>1087</v>
      </c>
      <c r="H570" s="31">
        <v>1</v>
      </c>
      <c r="I570" s="31" t="s">
        <v>1087</v>
      </c>
    </row>
    <row r="571" spans="1:9" ht="12.75">
      <c r="A571" s="31" t="s">
        <v>877</v>
      </c>
      <c r="B571" s="31" t="s">
        <v>914</v>
      </c>
      <c r="C571" s="31" t="s">
        <v>915</v>
      </c>
      <c r="D571" s="31">
        <v>365</v>
      </c>
      <c r="E571" s="31" t="s">
        <v>651</v>
      </c>
      <c r="F571" s="31">
        <v>0</v>
      </c>
      <c r="G571" s="31" t="s">
        <v>1087</v>
      </c>
      <c r="H571" s="31">
        <v>0</v>
      </c>
      <c r="I571" s="31" t="s">
        <v>1087</v>
      </c>
    </row>
    <row r="572" spans="1:9" ht="12.75">
      <c r="A572" s="31" t="s">
        <v>877</v>
      </c>
      <c r="B572" s="31" t="s">
        <v>916</v>
      </c>
      <c r="C572" s="31" t="s">
        <v>917</v>
      </c>
      <c r="D572" s="31">
        <v>365</v>
      </c>
      <c r="E572" s="31" t="s">
        <v>651</v>
      </c>
      <c r="F572" s="31">
        <v>0</v>
      </c>
      <c r="G572" s="31" t="s">
        <v>1087</v>
      </c>
      <c r="H572" s="31">
        <v>0</v>
      </c>
      <c r="I572" s="31" t="s">
        <v>1087</v>
      </c>
    </row>
    <row r="573" spans="1:9" ht="12.75">
      <c r="A573" s="31" t="s">
        <v>877</v>
      </c>
      <c r="B573" s="31" t="s">
        <v>918</v>
      </c>
      <c r="C573" s="31" t="s">
        <v>919</v>
      </c>
      <c r="D573" s="31">
        <v>365</v>
      </c>
      <c r="E573" s="31" t="s">
        <v>651</v>
      </c>
      <c r="F573" s="31">
        <v>0</v>
      </c>
      <c r="G573" s="31" t="s">
        <v>1087</v>
      </c>
      <c r="H573" s="31">
        <v>0</v>
      </c>
      <c r="I573" s="31" t="s">
        <v>1087</v>
      </c>
    </row>
    <row r="574" spans="1:9" ht="12.75">
      <c r="A574" s="31" t="s">
        <v>877</v>
      </c>
      <c r="B574" s="31" t="s">
        <v>920</v>
      </c>
      <c r="C574" s="31" t="s">
        <v>921</v>
      </c>
      <c r="D574" s="31">
        <v>365</v>
      </c>
      <c r="E574" s="31" t="s">
        <v>651</v>
      </c>
      <c r="F574" s="31">
        <v>0</v>
      </c>
      <c r="G574" s="31" t="s">
        <v>1087</v>
      </c>
      <c r="H574" s="31">
        <v>0</v>
      </c>
      <c r="I574" s="31" t="s">
        <v>1087</v>
      </c>
    </row>
    <row r="575" spans="1:9" ht="12.75">
      <c r="A575" s="31" t="s">
        <v>877</v>
      </c>
      <c r="B575" s="31" t="s">
        <v>922</v>
      </c>
      <c r="C575" s="31" t="s">
        <v>923</v>
      </c>
      <c r="D575" s="31">
        <v>365</v>
      </c>
      <c r="E575" s="31" t="s">
        <v>651</v>
      </c>
      <c r="F575" s="31">
        <v>0</v>
      </c>
      <c r="G575" s="31" t="s">
        <v>1087</v>
      </c>
      <c r="H575" s="31">
        <v>0</v>
      </c>
      <c r="I575" s="31" t="s">
        <v>1087</v>
      </c>
    </row>
    <row r="576" spans="1:9" ht="12.75">
      <c r="A576" s="31" t="s">
        <v>877</v>
      </c>
      <c r="B576" s="31" t="s">
        <v>924</v>
      </c>
      <c r="C576" s="31" t="s">
        <v>925</v>
      </c>
      <c r="D576" s="31">
        <v>365</v>
      </c>
      <c r="E576" s="31" t="s">
        <v>651</v>
      </c>
      <c r="F576" s="31">
        <v>1</v>
      </c>
      <c r="G576" s="31" t="s">
        <v>1087</v>
      </c>
      <c r="H576" s="31">
        <v>1</v>
      </c>
      <c r="I576" s="31" t="s">
        <v>1087</v>
      </c>
    </row>
    <row r="577" spans="1:9" ht="12.75">
      <c r="A577" s="34" t="s">
        <v>877</v>
      </c>
      <c r="B577" s="34" t="s">
        <v>926</v>
      </c>
      <c r="C577" s="34" t="s">
        <v>927</v>
      </c>
      <c r="D577" s="34">
        <v>365</v>
      </c>
      <c r="E577" s="34" t="s">
        <v>651</v>
      </c>
      <c r="F577" s="34">
        <v>0</v>
      </c>
      <c r="G577" s="34" t="s">
        <v>1087</v>
      </c>
      <c r="H577" s="34">
        <v>0</v>
      </c>
      <c r="I577" s="34" t="s">
        <v>1087</v>
      </c>
    </row>
    <row r="578" spans="1:10" ht="12.75">
      <c r="A578" s="31"/>
      <c r="B578" s="32">
        <f>COUNTA(B553:B577)</f>
        <v>25</v>
      </c>
      <c r="C578" s="31"/>
      <c r="D578" s="31"/>
      <c r="E578" s="31"/>
      <c r="F578" s="32">
        <f>COUNTIF(F553:F577,"&gt;0")</f>
        <v>4</v>
      </c>
      <c r="G578" s="32"/>
      <c r="H578" s="31"/>
      <c r="I578" s="31"/>
      <c r="J578" s="31"/>
    </row>
    <row r="580" spans="1:9" ht="12.75">
      <c r="A580" s="31" t="s">
        <v>928</v>
      </c>
      <c r="B580" s="31" t="s">
        <v>929</v>
      </c>
      <c r="C580" s="31" t="s">
        <v>930</v>
      </c>
      <c r="D580" s="31">
        <v>365</v>
      </c>
      <c r="E580" s="31" t="s">
        <v>651</v>
      </c>
      <c r="F580" s="31">
        <v>1</v>
      </c>
      <c r="G580" s="31" t="s">
        <v>1087</v>
      </c>
      <c r="H580" s="31">
        <v>1</v>
      </c>
      <c r="I580" s="31" t="s">
        <v>1087</v>
      </c>
    </row>
    <row r="581" spans="1:9" ht="12.75">
      <c r="A581" s="31" t="s">
        <v>928</v>
      </c>
      <c r="B581" s="31" t="s">
        <v>931</v>
      </c>
      <c r="C581" s="31" t="s">
        <v>932</v>
      </c>
      <c r="D581" s="31">
        <v>365</v>
      </c>
      <c r="E581" s="31" t="s">
        <v>651</v>
      </c>
      <c r="F581" s="31">
        <v>0</v>
      </c>
      <c r="G581" s="31" t="s">
        <v>1087</v>
      </c>
      <c r="H581" s="31">
        <v>0</v>
      </c>
      <c r="I581" s="31" t="s">
        <v>1087</v>
      </c>
    </row>
    <row r="582" spans="1:9" ht="12.75">
      <c r="A582" s="31" t="s">
        <v>928</v>
      </c>
      <c r="B582" s="31" t="s">
        <v>933</v>
      </c>
      <c r="C582" s="31" t="s">
        <v>934</v>
      </c>
      <c r="D582" s="31">
        <v>365</v>
      </c>
      <c r="E582" s="31" t="s">
        <v>651</v>
      </c>
      <c r="F582" s="31">
        <v>1</v>
      </c>
      <c r="G582" s="31" t="s">
        <v>1087</v>
      </c>
      <c r="H582" s="31">
        <v>1</v>
      </c>
      <c r="I582" s="31" t="s">
        <v>1087</v>
      </c>
    </row>
    <row r="583" spans="1:9" ht="12.75">
      <c r="A583" s="31" t="s">
        <v>928</v>
      </c>
      <c r="B583" s="31" t="s">
        <v>935</v>
      </c>
      <c r="C583" s="31" t="s">
        <v>936</v>
      </c>
      <c r="D583" s="31">
        <v>365</v>
      </c>
      <c r="E583" s="31" t="s">
        <v>651</v>
      </c>
      <c r="F583" s="31">
        <v>1</v>
      </c>
      <c r="G583" s="31" t="s">
        <v>1087</v>
      </c>
      <c r="H583" s="31">
        <v>1</v>
      </c>
      <c r="I583" s="31" t="s">
        <v>1087</v>
      </c>
    </row>
    <row r="584" spans="1:9" ht="12.75" customHeight="1">
      <c r="A584" s="34" t="s">
        <v>928</v>
      </c>
      <c r="B584" s="34" t="s">
        <v>937</v>
      </c>
      <c r="C584" s="34" t="s">
        <v>938</v>
      </c>
      <c r="D584" s="34">
        <v>365</v>
      </c>
      <c r="E584" s="34" t="s">
        <v>651</v>
      </c>
      <c r="F584" s="34">
        <v>1</v>
      </c>
      <c r="G584" s="34" t="s">
        <v>1087</v>
      </c>
      <c r="H584" s="34">
        <v>1</v>
      </c>
      <c r="I584" s="34" t="s">
        <v>1087</v>
      </c>
    </row>
    <row r="585" spans="1:10" ht="12.75">
      <c r="A585" s="31"/>
      <c r="B585" s="32">
        <f>COUNTA(B580:B584)</f>
        <v>5</v>
      </c>
      <c r="C585" s="31"/>
      <c r="D585" s="31"/>
      <c r="E585" s="31"/>
      <c r="F585" s="32">
        <f>COUNTIF(F580:F584,"&gt;0")</f>
        <v>4</v>
      </c>
      <c r="G585" s="32"/>
      <c r="H585" s="31"/>
      <c r="I585" s="31"/>
      <c r="J585" s="31"/>
    </row>
    <row r="587" spans="1:9" ht="12.75">
      <c r="A587" s="31" t="s">
        <v>939</v>
      </c>
      <c r="B587" s="31" t="s">
        <v>940</v>
      </c>
      <c r="C587" s="31" t="s">
        <v>941</v>
      </c>
      <c r="D587" s="31">
        <v>365</v>
      </c>
      <c r="E587" s="31" t="s">
        <v>651</v>
      </c>
      <c r="F587" s="31">
        <v>1</v>
      </c>
      <c r="G587" s="31" t="s">
        <v>1087</v>
      </c>
      <c r="H587" s="31">
        <v>1</v>
      </c>
      <c r="I587" s="31" t="s">
        <v>1087</v>
      </c>
    </row>
    <row r="588" spans="1:9" ht="12.75">
      <c r="A588" s="31" t="s">
        <v>939</v>
      </c>
      <c r="B588" s="31" t="s">
        <v>942</v>
      </c>
      <c r="C588" s="31" t="s">
        <v>943</v>
      </c>
      <c r="D588" s="31">
        <v>365</v>
      </c>
      <c r="E588" s="31" t="s">
        <v>651</v>
      </c>
      <c r="F588" s="31">
        <v>0</v>
      </c>
      <c r="G588" s="31" t="s">
        <v>1087</v>
      </c>
      <c r="H588" s="31">
        <v>0</v>
      </c>
      <c r="I588" s="31" t="s">
        <v>1087</v>
      </c>
    </row>
    <row r="589" spans="1:9" ht="12.75">
      <c r="A589" s="31" t="s">
        <v>939</v>
      </c>
      <c r="B589" s="31" t="s">
        <v>944</v>
      </c>
      <c r="C589" s="31" t="s">
        <v>945</v>
      </c>
      <c r="D589" s="31">
        <v>365</v>
      </c>
      <c r="E589" s="31" t="s">
        <v>651</v>
      </c>
      <c r="F589" s="31">
        <v>1</v>
      </c>
      <c r="G589" s="31" t="s">
        <v>1087</v>
      </c>
      <c r="H589" s="31">
        <v>1</v>
      </c>
      <c r="I589" s="31" t="s">
        <v>1087</v>
      </c>
    </row>
    <row r="590" spans="1:9" ht="12.75">
      <c r="A590" s="31" t="s">
        <v>939</v>
      </c>
      <c r="B590" s="31" t="s">
        <v>946</v>
      </c>
      <c r="C590" s="31" t="s">
        <v>947</v>
      </c>
      <c r="D590" s="31">
        <v>365</v>
      </c>
      <c r="E590" s="31" t="s">
        <v>651</v>
      </c>
      <c r="F590" s="31">
        <v>1</v>
      </c>
      <c r="G590" s="31" t="s">
        <v>1087</v>
      </c>
      <c r="H590" s="31">
        <v>1</v>
      </c>
      <c r="I590" s="31" t="s">
        <v>1087</v>
      </c>
    </row>
    <row r="591" spans="1:9" ht="12.75">
      <c r="A591" s="31" t="s">
        <v>939</v>
      </c>
      <c r="B591" s="31" t="s">
        <v>948</v>
      </c>
      <c r="C591" s="31" t="s">
        <v>949</v>
      </c>
      <c r="D591" s="31">
        <v>365</v>
      </c>
      <c r="E591" s="31" t="s">
        <v>651</v>
      </c>
      <c r="F591" s="31">
        <v>1</v>
      </c>
      <c r="G591" s="31" t="s">
        <v>1087</v>
      </c>
      <c r="H591" s="31">
        <v>1</v>
      </c>
      <c r="I591" s="31" t="s">
        <v>1087</v>
      </c>
    </row>
    <row r="592" spans="1:9" ht="12.75">
      <c r="A592" s="31" t="s">
        <v>939</v>
      </c>
      <c r="B592" s="31" t="s">
        <v>950</v>
      </c>
      <c r="C592" s="31" t="s">
        <v>951</v>
      </c>
      <c r="D592" s="31">
        <v>365</v>
      </c>
      <c r="E592" s="31" t="s">
        <v>651</v>
      </c>
      <c r="F592" s="31">
        <v>1</v>
      </c>
      <c r="G592" s="31" t="s">
        <v>1087</v>
      </c>
      <c r="H592" s="31">
        <v>1</v>
      </c>
      <c r="I592" s="31" t="s">
        <v>1087</v>
      </c>
    </row>
    <row r="593" spans="1:9" ht="12.75">
      <c r="A593" s="31" t="s">
        <v>939</v>
      </c>
      <c r="B593" s="31" t="s">
        <v>952</v>
      </c>
      <c r="C593" s="31" t="s">
        <v>953</v>
      </c>
      <c r="D593" s="31">
        <v>365</v>
      </c>
      <c r="E593" s="31" t="s">
        <v>651</v>
      </c>
      <c r="F593" s="31">
        <v>1</v>
      </c>
      <c r="G593" s="31" t="s">
        <v>1087</v>
      </c>
      <c r="H593" s="31">
        <v>1</v>
      </c>
      <c r="I593" s="31" t="s">
        <v>1087</v>
      </c>
    </row>
    <row r="594" spans="1:9" ht="12.75">
      <c r="A594" s="31" t="s">
        <v>939</v>
      </c>
      <c r="B594" s="31" t="s">
        <v>954</v>
      </c>
      <c r="C594" s="31" t="s">
        <v>955</v>
      </c>
      <c r="D594" s="31">
        <v>365</v>
      </c>
      <c r="E594" s="31" t="s">
        <v>651</v>
      </c>
      <c r="F594" s="31">
        <v>1</v>
      </c>
      <c r="G594" s="31" t="s">
        <v>1087</v>
      </c>
      <c r="H594" s="31">
        <v>1</v>
      </c>
      <c r="I594" s="31" t="s">
        <v>1087</v>
      </c>
    </row>
    <row r="595" spans="1:9" ht="12.75">
      <c r="A595" s="31" t="s">
        <v>939</v>
      </c>
      <c r="B595" s="31" t="s">
        <v>956</v>
      </c>
      <c r="C595" s="31" t="s">
        <v>957</v>
      </c>
      <c r="D595" s="31">
        <v>365</v>
      </c>
      <c r="E595" s="31" t="s">
        <v>651</v>
      </c>
      <c r="F595" s="31">
        <v>1</v>
      </c>
      <c r="G595" s="31" t="s">
        <v>1087</v>
      </c>
      <c r="H595" s="31">
        <v>1</v>
      </c>
      <c r="I595" s="31" t="s">
        <v>1087</v>
      </c>
    </row>
    <row r="596" spans="1:9" ht="12.75">
      <c r="A596" s="31" t="s">
        <v>939</v>
      </c>
      <c r="B596" s="31" t="s">
        <v>958</v>
      </c>
      <c r="C596" s="31" t="s">
        <v>959</v>
      </c>
      <c r="D596" s="31">
        <v>365</v>
      </c>
      <c r="E596" s="31" t="s">
        <v>651</v>
      </c>
      <c r="F596" s="31">
        <v>1</v>
      </c>
      <c r="G596" s="31" t="s">
        <v>1087</v>
      </c>
      <c r="H596" s="31">
        <v>1</v>
      </c>
      <c r="I596" s="31" t="s">
        <v>1087</v>
      </c>
    </row>
    <row r="597" spans="1:9" ht="12.75">
      <c r="A597" s="31" t="s">
        <v>939</v>
      </c>
      <c r="B597" s="31" t="s">
        <v>960</v>
      </c>
      <c r="C597" s="31" t="s">
        <v>961</v>
      </c>
      <c r="D597" s="31">
        <v>365</v>
      </c>
      <c r="E597" s="31" t="s">
        <v>651</v>
      </c>
      <c r="F597" s="31">
        <v>1</v>
      </c>
      <c r="G597" s="31" t="s">
        <v>1087</v>
      </c>
      <c r="H597" s="31">
        <v>1</v>
      </c>
      <c r="I597" s="31" t="s">
        <v>1087</v>
      </c>
    </row>
    <row r="598" spans="1:9" ht="12.75">
      <c r="A598" s="31" t="s">
        <v>939</v>
      </c>
      <c r="B598" s="31" t="s">
        <v>962</v>
      </c>
      <c r="C598" s="31" t="s">
        <v>963</v>
      </c>
      <c r="D598" s="31">
        <v>365</v>
      </c>
      <c r="E598" s="31" t="s">
        <v>651</v>
      </c>
      <c r="F598" s="31">
        <v>1</v>
      </c>
      <c r="G598" s="31" t="s">
        <v>1087</v>
      </c>
      <c r="H598" s="31">
        <v>1</v>
      </c>
      <c r="I598" s="31" t="s">
        <v>1087</v>
      </c>
    </row>
    <row r="599" spans="1:9" ht="12.75">
      <c r="A599" s="31" t="s">
        <v>939</v>
      </c>
      <c r="B599" s="31" t="s">
        <v>964</v>
      </c>
      <c r="C599" s="31" t="s">
        <v>965</v>
      </c>
      <c r="D599" s="31">
        <v>365</v>
      </c>
      <c r="E599" s="31" t="s">
        <v>651</v>
      </c>
      <c r="F599" s="31">
        <v>1</v>
      </c>
      <c r="G599" s="31" t="s">
        <v>1087</v>
      </c>
      <c r="H599" s="31">
        <v>1</v>
      </c>
      <c r="I599" s="31" t="s">
        <v>1087</v>
      </c>
    </row>
    <row r="600" spans="1:9" ht="12.75">
      <c r="A600" s="31" t="s">
        <v>939</v>
      </c>
      <c r="B600" s="31" t="s">
        <v>966</v>
      </c>
      <c r="C600" s="31" t="s">
        <v>967</v>
      </c>
      <c r="D600" s="31">
        <v>365</v>
      </c>
      <c r="E600" s="31" t="s">
        <v>651</v>
      </c>
      <c r="F600" s="31">
        <v>1</v>
      </c>
      <c r="G600" s="31" t="s">
        <v>1087</v>
      </c>
      <c r="H600" s="31">
        <v>1</v>
      </c>
      <c r="I600" s="31" t="s">
        <v>1087</v>
      </c>
    </row>
    <row r="601" spans="1:9" ht="12.75">
      <c r="A601" s="31" t="s">
        <v>939</v>
      </c>
      <c r="B601" s="31" t="s">
        <v>968</v>
      </c>
      <c r="C601" s="31" t="s">
        <v>969</v>
      </c>
      <c r="D601" s="31">
        <v>365</v>
      </c>
      <c r="E601" s="31" t="s">
        <v>651</v>
      </c>
      <c r="F601" s="31">
        <v>1</v>
      </c>
      <c r="G601" s="31" t="s">
        <v>1087</v>
      </c>
      <c r="H601" s="31">
        <v>1</v>
      </c>
      <c r="I601" s="31" t="s">
        <v>1087</v>
      </c>
    </row>
    <row r="602" spans="1:9" ht="12.75">
      <c r="A602" s="34" t="s">
        <v>939</v>
      </c>
      <c r="B602" s="34" t="s">
        <v>970</v>
      </c>
      <c r="C602" s="34" t="s">
        <v>971</v>
      </c>
      <c r="D602" s="34">
        <v>365</v>
      </c>
      <c r="E602" s="34" t="s">
        <v>651</v>
      </c>
      <c r="F602" s="34">
        <v>1</v>
      </c>
      <c r="G602" s="34" t="s">
        <v>1087</v>
      </c>
      <c r="H602" s="34">
        <v>1</v>
      </c>
      <c r="I602" s="34" t="s">
        <v>1087</v>
      </c>
    </row>
    <row r="603" spans="1:10" ht="12.75">
      <c r="A603" s="31"/>
      <c r="B603" s="32">
        <f>COUNTA(B587:B602)</f>
        <v>16</v>
      </c>
      <c r="C603" s="31"/>
      <c r="D603" s="31"/>
      <c r="E603" s="31"/>
      <c r="F603" s="32">
        <f>COUNTIF(F587:F602,"&gt;0")</f>
        <v>15</v>
      </c>
      <c r="G603" s="32"/>
      <c r="H603" s="31"/>
      <c r="I603" s="31"/>
      <c r="J603" s="31"/>
    </row>
    <row r="605" spans="1:9" ht="12.75">
      <c r="A605" s="31" t="s">
        <v>972</v>
      </c>
      <c r="B605" s="31" t="s">
        <v>973</v>
      </c>
      <c r="C605" s="31" t="s">
        <v>974</v>
      </c>
      <c r="D605" s="31">
        <v>365</v>
      </c>
      <c r="E605" s="31" t="s">
        <v>651</v>
      </c>
      <c r="F605" s="31">
        <v>1</v>
      </c>
      <c r="G605" s="31" t="s">
        <v>1087</v>
      </c>
      <c r="H605" s="31">
        <v>1</v>
      </c>
      <c r="I605" s="31" t="s">
        <v>1087</v>
      </c>
    </row>
    <row r="606" spans="1:9" ht="12.75">
      <c r="A606" s="34" t="s">
        <v>972</v>
      </c>
      <c r="B606" s="34" t="s">
        <v>975</v>
      </c>
      <c r="C606" s="34" t="s">
        <v>976</v>
      </c>
      <c r="D606" s="34">
        <v>365</v>
      </c>
      <c r="E606" s="34" t="s">
        <v>651</v>
      </c>
      <c r="F606" s="34">
        <v>1</v>
      </c>
      <c r="G606" s="34" t="s">
        <v>1087</v>
      </c>
      <c r="H606" s="34">
        <v>1</v>
      </c>
      <c r="I606" s="34" t="s">
        <v>1087</v>
      </c>
    </row>
    <row r="607" spans="1:10" ht="12.75">
      <c r="A607" s="31"/>
      <c r="B607" s="32">
        <f>COUNTA(B605:B606)</f>
        <v>2</v>
      </c>
      <c r="C607" s="31"/>
      <c r="D607" s="31"/>
      <c r="E607" s="31"/>
      <c r="F607" s="32">
        <f>COUNTIF(F605:F606,"&gt;0")</f>
        <v>2</v>
      </c>
      <c r="G607" s="32"/>
      <c r="H607" s="31"/>
      <c r="I607" s="31"/>
      <c r="J607" s="31"/>
    </row>
    <row r="609" spans="1:9" ht="12.75">
      <c r="A609" s="31" t="s">
        <v>977</v>
      </c>
      <c r="B609" s="31" t="s">
        <v>978</v>
      </c>
      <c r="C609" s="31" t="s">
        <v>979</v>
      </c>
      <c r="D609" s="31">
        <v>365</v>
      </c>
      <c r="E609" s="31" t="s">
        <v>651</v>
      </c>
      <c r="F609" s="31">
        <v>1</v>
      </c>
      <c r="G609" s="31" t="s">
        <v>1087</v>
      </c>
      <c r="H609" s="31">
        <v>1</v>
      </c>
      <c r="I609" s="31" t="s">
        <v>1087</v>
      </c>
    </row>
    <row r="610" spans="1:9" ht="12.75">
      <c r="A610" s="31" t="s">
        <v>977</v>
      </c>
      <c r="B610" s="31" t="s">
        <v>980</v>
      </c>
      <c r="C610" s="31" t="s">
        <v>981</v>
      </c>
      <c r="D610" s="31">
        <v>365</v>
      </c>
      <c r="E610" s="31" t="s">
        <v>651</v>
      </c>
      <c r="F610" s="31">
        <v>1</v>
      </c>
      <c r="G610" s="31" t="s">
        <v>1087</v>
      </c>
      <c r="H610" s="31">
        <v>1</v>
      </c>
      <c r="I610" s="31" t="s">
        <v>1087</v>
      </c>
    </row>
    <row r="611" spans="1:9" ht="12.75">
      <c r="A611" s="31" t="s">
        <v>977</v>
      </c>
      <c r="B611" s="31" t="s">
        <v>982</v>
      </c>
      <c r="C611" s="31" t="s">
        <v>983</v>
      </c>
      <c r="D611" s="31">
        <v>365</v>
      </c>
      <c r="E611" s="31" t="s">
        <v>651</v>
      </c>
      <c r="F611" s="31">
        <v>1</v>
      </c>
      <c r="G611" s="31" t="s">
        <v>1087</v>
      </c>
      <c r="H611" s="31">
        <v>1</v>
      </c>
      <c r="I611" s="31" t="s">
        <v>1087</v>
      </c>
    </row>
    <row r="612" spans="1:9" ht="12.75">
      <c r="A612" s="31" t="s">
        <v>977</v>
      </c>
      <c r="B612" s="31" t="s">
        <v>984</v>
      </c>
      <c r="C612" s="31" t="s">
        <v>985</v>
      </c>
      <c r="D612" s="31">
        <v>365</v>
      </c>
      <c r="E612" s="31" t="s">
        <v>651</v>
      </c>
      <c r="F612" s="31">
        <v>1</v>
      </c>
      <c r="G612" s="31" t="s">
        <v>1087</v>
      </c>
      <c r="H612" s="31">
        <v>1</v>
      </c>
      <c r="I612" s="31" t="s">
        <v>1087</v>
      </c>
    </row>
    <row r="613" spans="1:9" ht="12.75">
      <c r="A613" s="31" t="s">
        <v>977</v>
      </c>
      <c r="B613" s="31" t="s">
        <v>986</v>
      </c>
      <c r="C613" s="31" t="s">
        <v>987</v>
      </c>
      <c r="D613" s="31">
        <v>365</v>
      </c>
      <c r="E613" s="31" t="s">
        <v>651</v>
      </c>
      <c r="F613" s="31">
        <v>1</v>
      </c>
      <c r="G613" s="31" t="s">
        <v>1087</v>
      </c>
      <c r="H613" s="31">
        <v>1</v>
      </c>
      <c r="I613" s="31" t="s">
        <v>1087</v>
      </c>
    </row>
    <row r="614" spans="1:9" ht="12.75">
      <c r="A614" s="31" t="s">
        <v>977</v>
      </c>
      <c r="B614" s="31" t="s">
        <v>988</v>
      </c>
      <c r="C614" s="31" t="s">
        <v>989</v>
      </c>
      <c r="D614" s="31">
        <v>365</v>
      </c>
      <c r="E614" s="31" t="s">
        <v>651</v>
      </c>
      <c r="F614" s="31">
        <v>0</v>
      </c>
      <c r="G614" s="31" t="s">
        <v>1087</v>
      </c>
      <c r="H614" s="31">
        <v>0</v>
      </c>
      <c r="I614" s="31" t="s">
        <v>1087</v>
      </c>
    </row>
    <row r="615" spans="1:9" ht="12.75">
      <c r="A615" s="31" t="s">
        <v>977</v>
      </c>
      <c r="B615" s="31" t="s">
        <v>990</v>
      </c>
      <c r="C615" s="31" t="s">
        <v>991</v>
      </c>
      <c r="D615" s="31">
        <v>365</v>
      </c>
      <c r="E615" s="31" t="s">
        <v>651</v>
      </c>
      <c r="F615" s="31">
        <v>1</v>
      </c>
      <c r="G615" s="31" t="s">
        <v>1087</v>
      </c>
      <c r="H615" s="31">
        <v>1</v>
      </c>
      <c r="I615" s="31" t="s">
        <v>1087</v>
      </c>
    </row>
    <row r="616" spans="1:9" ht="12.75">
      <c r="A616" s="31" t="s">
        <v>977</v>
      </c>
      <c r="B616" s="31" t="s">
        <v>992</v>
      </c>
      <c r="C616" s="31" t="s">
        <v>993</v>
      </c>
      <c r="D616" s="31">
        <v>365</v>
      </c>
      <c r="E616" s="31" t="s">
        <v>651</v>
      </c>
      <c r="F616" s="31">
        <v>0</v>
      </c>
      <c r="G616" s="31" t="s">
        <v>1087</v>
      </c>
      <c r="H616" s="31">
        <v>0</v>
      </c>
      <c r="I616" s="31" t="s">
        <v>1087</v>
      </c>
    </row>
    <row r="617" spans="1:9" ht="12.75">
      <c r="A617" s="31" t="s">
        <v>977</v>
      </c>
      <c r="B617" s="31" t="s">
        <v>994</v>
      </c>
      <c r="C617" s="31" t="s">
        <v>995</v>
      </c>
      <c r="D617" s="31">
        <v>365</v>
      </c>
      <c r="E617" s="31" t="s">
        <v>651</v>
      </c>
      <c r="F617" s="31">
        <v>1</v>
      </c>
      <c r="G617" s="31" t="s">
        <v>1087</v>
      </c>
      <c r="H617" s="31">
        <v>1</v>
      </c>
      <c r="I617" s="31" t="s">
        <v>1087</v>
      </c>
    </row>
    <row r="618" spans="1:9" ht="12.75">
      <c r="A618" s="31" t="s">
        <v>977</v>
      </c>
      <c r="B618" s="31" t="s">
        <v>996</v>
      </c>
      <c r="C618" s="31" t="s">
        <v>997</v>
      </c>
      <c r="D618" s="31">
        <v>365</v>
      </c>
      <c r="E618" s="31" t="s">
        <v>651</v>
      </c>
      <c r="F618" s="31">
        <v>1</v>
      </c>
      <c r="G618" s="31" t="s">
        <v>1087</v>
      </c>
      <c r="H618" s="31">
        <v>1</v>
      </c>
      <c r="I618" s="31" t="s">
        <v>1087</v>
      </c>
    </row>
    <row r="619" spans="1:9" ht="12.75">
      <c r="A619" s="31" t="s">
        <v>977</v>
      </c>
      <c r="B619" s="31" t="s">
        <v>998</v>
      </c>
      <c r="C619" s="31" t="s">
        <v>999</v>
      </c>
      <c r="D619" s="31">
        <v>365</v>
      </c>
      <c r="E619" s="31" t="s">
        <v>651</v>
      </c>
      <c r="F619" s="31">
        <v>0</v>
      </c>
      <c r="G619" s="31" t="s">
        <v>1087</v>
      </c>
      <c r="H619" s="31">
        <v>0</v>
      </c>
      <c r="I619" s="31" t="s">
        <v>1087</v>
      </c>
    </row>
    <row r="620" spans="1:9" ht="12.75">
      <c r="A620" s="34" t="s">
        <v>977</v>
      </c>
      <c r="B620" s="34" t="s">
        <v>1000</v>
      </c>
      <c r="C620" s="34" t="s">
        <v>1001</v>
      </c>
      <c r="D620" s="34">
        <v>365</v>
      </c>
      <c r="E620" s="34" t="s">
        <v>651</v>
      </c>
      <c r="F620" s="34">
        <v>1</v>
      </c>
      <c r="G620" s="34" t="s">
        <v>1087</v>
      </c>
      <c r="H620" s="34">
        <v>1</v>
      </c>
      <c r="I620" s="34" t="s">
        <v>1087</v>
      </c>
    </row>
    <row r="621" spans="1:10" ht="12.75">
      <c r="A621" s="31"/>
      <c r="B621" s="32">
        <f>COUNTA(B609:B620)</f>
        <v>12</v>
      </c>
      <c r="C621" s="31"/>
      <c r="D621" s="31"/>
      <c r="E621" s="31"/>
      <c r="F621" s="32">
        <f>COUNTIF(F609:F620,"&gt;0")</f>
        <v>9</v>
      </c>
      <c r="G621" s="32"/>
      <c r="H621" s="31"/>
      <c r="I621" s="31"/>
      <c r="J621" s="31"/>
    </row>
    <row r="622" spans="1:5" ht="12.75">
      <c r="A622" s="72" t="s">
        <v>1102</v>
      </c>
      <c r="E622" s="72" t="s">
        <v>1104</v>
      </c>
    </row>
    <row r="623" spans="1:6" ht="12.75">
      <c r="A623" s="72" t="s">
        <v>1103</v>
      </c>
      <c r="B623" s="72">
        <f>B18+B47+B68+B80+B83+B141+B144+B156+B176+B187+B195+B204+B207+B218+B236+B257+B261+B274+B297+B315+B356+B387+B415+B441+B450+B494+B506+B541+B551+B578+B585+B603+B607+B621</f>
        <v>553</v>
      </c>
      <c r="E623" s="72" t="s">
        <v>1103</v>
      </c>
      <c r="F623" s="72">
        <f>F18+F47+F68+F80+F83+F141+F144+F156+F176+F187+F195+F204+F207+F218+F236+F257+F261+F274+F297+F315+F356+F387+F415+F441+F450+F494+F506+F541+F551+F578+F585+F603+F607+F621</f>
        <v>305</v>
      </c>
    </row>
    <row r="625" spans="2:8" ht="12.75">
      <c r="B625" s="56"/>
      <c r="C625" s="94"/>
      <c r="D625" s="56"/>
      <c r="E625" s="56"/>
      <c r="F625" s="56"/>
      <c r="G625" s="56"/>
      <c r="H625" s="56"/>
    </row>
    <row r="626" spans="2:8" ht="12.75">
      <c r="B626" s="56"/>
      <c r="C626" s="56"/>
      <c r="D626" s="56"/>
      <c r="E626" s="56"/>
      <c r="F626" s="56"/>
      <c r="G626" s="56"/>
      <c r="H626" s="56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Florida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13" t="s">
        <v>1093</v>
      </c>
      <c r="C1" s="113"/>
      <c r="F1" s="114" t="s">
        <v>1099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s="23" customFormat="1" ht="39" customHeight="1">
      <c r="A2" s="28" t="s">
        <v>1024</v>
      </c>
      <c r="B2" s="28" t="s">
        <v>1025</v>
      </c>
      <c r="C2" s="28" t="s">
        <v>1026</v>
      </c>
      <c r="D2" s="98" t="s">
        <v>1068</v>
      </c>
      <c r="E2" s="98" t="s">
        <v>1069</v>
      </c>
      <c r="F2" s="98" t="s">
        <v>1094</v>
      </c>
      <c r="G2" s="98" t="s">
        <v>1078</v>
      </c>
      <c r="H2" s="99" t="s">
        <v>1100</v>
      </c>
      <c r="I2" s="98" t="s">
        <v>1095</v>
      </c>
      <c r="J2" s="98" t="s">
        <v>1096</v>
      </c>
      <c r="K2" s="98" t="s">
        <v>1097</v>
      </c>
      <c r="L2" s="98" t="s">
        <v>1050</v>
      </c>
      <c r="M2" s="98" t="s">
        <v>1098</v>
      </c>
      <c r="N2" s="98" t="s">
        <v>1061</v>
      </c>
      <c r="O2" s="98" t="s">
        <v>1060</v>
      </c>
      <c r="P2" s="98" t="s">
        <v>1062</v>
      </c>
      <c r="Q2" s="98" t="s">
        <v>1032</v>
      </c>
      <c r="R2" s="98" t="s">
        <v>1063</v>
      </c>
    </row>
    <row r="3" spans="1:18" s="23" customFormat="1" ht="12.75" customHeight="1">
      <c r="A3" s="31" t="s">
        <v>636</v>
      </c>
      <c r="B3" s="45" t="s">
        <v>1109</v>
      </c>
      <c r="C3" s="45" t="s">
        <v>1110</v>
      </c>
      <c r="D3" s="31" t="s">
        <v>1075</v>
      </c>
      <c r="E3" s="31" t="s">
        <v>1075</v>
      </c>
      <c r="F3" s="31" t="s">
        <v>1075</v>
      </c>
      <c r="G3" s="31" t="s">
        <v>1075</v>
      </c>
      <c r="H3" s="31"/>
      <c r="I3" s="31" t="s">
        <v>1075</v>
      </c>
      <c r="J3" s="31"/>
      <c r="K3" s="31"/>
      <c r="L3" s="31"/>
      <c r="M3" s="31"/>
      <c r="N3" s="31"/>
      <c r="O3" s="31"/>
      <c r="P3" s="31" t="s">
        <v>1075</v>
      </c>
      <c r="Q3" s="31"/>
      <c r="R3" s="31" t="s">
        <v>1075</v>
      </c>
    </row>
    <row r="4" spans="1:18" s="23" customFormat="1" ht="17.25" customHeight="1">
      <c r="A4" s="31" t="s">
        <v>636</v>
      </c>
      <c r="B4" s="45" t="s">
        <v>1112</v>
      </c>
      <c r="C4" s="45" t="s">
        <v>1113</v>
      </c>
      <c r="D4" s="31" t="s">
        <v>1075</v>
      </c>
      <c r="E4" s="31" t="s">
        <v>1075</v>
      </c>
      <c r="F4" s="45" t="s">
        <v>1075</v>
      </c>
      <c r="G4" s="45" t="s">
        <v>1075</v>
      </c>
      <c r="H4" s="45"/>
      <c r="I4" s="45" t="s">
        <v>1075</v>
      </c>
      <c r="J4" s="45"/>
      <c r="K4" s="45"/>
      <c r="L4" s="45"/>
      <c r="M4" s="45"/>
      <c r="N4" s="45"/>
      <c r="O4" s="45"/>
      <c r="P4" s="45" t="s">
        <v>1075</v>
      </c>
      <c r="Q4" s="45"/>
      <c r="R4" s="45" t="s">
        <v>1075</v>
      </c>
    </row>
    <row r="5" spans="1:18" s="23" customFormat="1" ht="12.75" customHeight="1">
      <c r="A5" s="31" t="s">
        <v>636</v>
      </c>
      <c r="B5" s="45" t="s">
        <v>1114</v>
      </c>
      <c r="C5" s="45" t="s">
        <v>1115</v>
      </c>
      <c r="D5" s="31" t="s">
        <v>1075</v>
      </c>
      <c r="E5" s="31" t="s">
        <v>1075</v>
      </c>
      <c r="F5" s="45"/>
      <c r="G5" s="45" t="s">
        <v>1075</v>
      </c>
      <c r="H5" s="45"/>
      <c r="I5" s="45" t="s">
        <v>1075</v>
      </c>
      <c r="J5" s="45"/>
      <c r="K5" s="45"/>
      <c r="L5" s="45"/>
      <c r="M5" s="45"/>
      <c r="N5" s="45"/>
      <c r="O5" s="45"/>
      <c r="P5" s="45" t="s">
        <v>1075</v>
      </c>
      <c r="Q5" s="45"/>
      <c r="R5" s="45" t="s">
        <v>1075</v>
      </c>
    </row>
    <row r="6" spans="1:18" s="23" customFormat="1" ht="12.75" customHeight="1">
      <c r="A6" s="31" t="s">
        <v>636</v>
      </c>
      <c r="B6" s="45" t="s">
        <v>1116</v>
      </c>
      <c r="C6" s="45" t="s">
        <v>1117</v>
      </c>
      <c r="D6" s="31" t="s">
        <v>1075</v>
      </c>
      <c r="E6" s="31" t="s">
        <v>1075</v>
      </c>
      <c r="F6" s="45" t="s">
        <v>1075</v>
      </c>
      <c r="G6" s="45" t="s">
        <v>1075</v>
      </c>
      <c r="H6" s="45"/>
      <c r="I6" s="45" t="s">
        <v>1075</v>
      </c>
      <c r="J6" s="45"/>
      <c r="K6" s="45"/>
      <c r="L6" s="45" t="s">
        <v>1075</v>
      </c>
      <c r="M6" s="45"/>
      <c r="N6" s="45"/>
      <c r="O6" s="45"/>
      <c r="P6" s="45" t="s">
        <v>1075</v>
      </c>
      <c r="Q6" s="45"/>
      <c r="R6" s="45" t="s">
        <v>1075</v>
      </c>
    </row>
    <row r="7" spans="1:18" s="23" customFormat="1" ht="12.75" customHeight="1">
      <c r="A7" s="31" t="s">
        <v>636</v>
      </c>
      <c r="B7" s="45" t="s">
        <v>1118</v>
      </c>
      <c r="C7" s="45" t="s">
        <v>1119</v>
      </c>
      <c r="D7" s="31" t="s">
        <v>1075</v>
      </c>
      <c r="E7" s="31" t="s">
        <v>1075</v>
      </c>
      <c r="F7" s="45"/>
      <c r="G7" s="45" t="s">
        <v>1075</v>
      </c>
      <c r="H7" s="45"/>
      <c r="I7" s="45" t="s">
        <v>1075</v>
      </c>
      <c r="J7" s="45"/>
      <c r="K7" s="45"/>
      <c r="L7" s="45"/>
      <c r="M7" s="45"/>
      <c r="N7" s="45"/>
      <c r="O7" s="45"/>
      <c r="P7" s="45" t="s">
        <v>1075</v>
      </c>
      <c r="Q7" s="45"/>
      <c r="R7" s="45" t="s">
        <v>1075</v>
      </c>
    </row>
    <row r="8" spans="1:18" s="23" customFormat="1" ht="12.75" customHeight="1">
      <c r="A8" s="31" t="s">
        <v>636</v>
      </c>
      <c r="B8" s="45" t="s">
        <v>1120</v>
      </c>
      <c r="C8" s="45" t="s">
        <v>1121</v>
      </c>
      <c r="D8" s="31" t="s">
        <v>1075</v>
      </c>
      <c r="E8" s="31" t="s">
        <v>1075</v>
      </c>
      <c r="F8" s="45"/>
      <c r="G8" s="45" t="s">
        <v>1075</v>
      </c>
      <c r="H8" s="45"/>
      <c r="I8" s="45" t="s">
        <v>1075</v>
      </c>
      <c r="J8" s="45"/>
      <c r="K8" s="45"/>
      <c r="L8" s="45"/>
      <c r="M8" s="45"/>
      <c r="N8" s="45"/>
      <c r="O8" s="45"/>
      <c r="P8" s="45" t="s">
        <v>1075</v>
      </c>
      <c r="Q8" s="45"/>
      <c r="R8" s="45" t="s">
        <v>1075</v>
      </c>
    </row>
    <row r="9" spans="1:18" s="23" customFormat="1" ht="12.75" customHeight="1">
      <c r="A9" s="31" t="s">
        <v>636</v>
      </c>
      <c r="B9" s="45" t="s">
        <v>1122</v>
      </c>
      <c r="C9" s="45" t="s">
        <v>1123</v>
      </c>
      <c r="D9" s="31" t="s">
        <v>1075</v>
      </c>
      <c r="E9" s="31" t="s">
        <v>1075</v>
      </c>
      <c r="F9" s="45"/>
      <c r="G9" s="45" t="s">
        <v>1075</v>
      </c>
      <c r="H9" s="45"/>
      <c r="I9" s="45" t="s">
        <v>1075</v>
      </c>
      <c r="J9" s="45"/>
      <c r="K9" s="45"/>
      <c r="L9" s="45"/>
      <c r="M9" s="45"/>
      <c r="N9" s="45"/>
      <c r="O9" s="45"/>
      <c r="P9" s="45" t="s">
        <v>1075</v>
      </c>
      <c r="Q9" s="45"/>
      <c r="R9" s="45" t="s">
        <v>1075</v>
      </c>
    </row>
    <row r="10" spans="1:18" s="23" customFormat="1" ht="12.75" customHeight="1">
      <c r="A10" s="31" t="s">
        <v>636</v>
      </c>
      <c r="B10" s="45" t="s">
        <v>1124</v>
      </c>
      <c r="C10" s="45" t="s">
        <v>1125</v>
      </c>
      <c r="D10" s="31" t="s">
        <v>1075</v>
      </c>
      <c r="E10" s="31" t="s">
        <v>1075</v>
      </c>
      <c r="F10" s="45" t="s">
        <v>1075</v>
      </c>
      <c r="G10" s="45" t="s">
        <v>1075</v>
      </c>
      <c r="H10" s="45"/>
      <c r="I10" s="45" t="s">
        <v>1075</v>
      </c>
      <c r="J10" s="45"/>
      <c r="K10" s="45"/>
      <c r="L10" s="45"/>
      <c r="M10" s="45"/>
      <c r="N10" s="45"/>
      <c r="O10" s="45"/>
      <c r="P10" s="45" t="s">
        <v>1075</v>
      </c>
      <c r="Q10" s="45"/>
      <c r="R10" s="45" t="s">
        <v>1075</v>
      </c>
    </row>
    <row r="11" spans="1:18" s="23" customFormat="1" ht="18" customHeight="1">
      <c r="A11" s="31" t="s">
        <v>636</v>
      </c>
      <c r="B11" s="45" t="s">
        <v>1126</v>
      </c>
      <c r="C11" s="45" t="s">
        <v>1127</v>
      </c>
      <c r="D11" s="31" t="s">
        <v>1075</v>
      </c>
      <c r="E11" s="31" t="s">
        <v>1075</v>
      </c>
      <c r="F11" s="45"/>
      <c r="G11" s="45" t="s">
        <v>1075</v>
      </c>
      <c r="H11" s="45"/>
      <c r="I11" s="45" t="s">
        <v>1075</v>
      </c>
      <c r="J11" s="45"/>
      <c r="K11" s="45"/>
      <c r="L11" s="45"/>
      <c r="M11" s="45"/>
      <c r="N11" s="45"/>
      <c r="O11" s="45"/>
      <c r="P11" s="45" t="s">
        <v>1075</v>
      </c>
      <c r="Q11" s="45"/>
      <c r="R11" s="45" t="s">
        <v>1075</v>
      </c>
    </row>
    <row r="12" spans="1:18" s="23" customFormat="1" ht="12.75" customHeight="1">
      <c r="A12" s="31" t="s">
        <v>636</v>
      </c>
      <c r="B12" s="45" t="s">
        <v>1128</v>
      </c>
      <c r="C12" s="45" t="s">
        <v>1129</v>
      </c>
      <c r="D12" s="31" t="s">
        <v>1075</v>
      </c>
      <c r="E12" s="31" t="s">
        <v>1075</v>
      </c>
      <c r="F12" s="45"/>
      <c r="G12" s="45" t="s">
        <v>1075</v>
      </c>
      <c r="H12" s="45"/>
      <c r="I12" s="45" t="s">
        <v>1075</v>
      </c>
      <c r="J12" s="45"/>
      <c r="K12" s="45"/>
      <c r="L12" s="45"/>
      <c r="M12" s="45"/>
      <c r="N12" s="45"/>
      <c r="O12" s="45"/>
      <c r="P12" s="45" t="s">
        <v>1075</v>
      </c>
      <c r="Q12" s="45"/>
      <c r="R12" s="45" t="s">
        <v>1075</v>
      </c>
    </row>
    <row r="13" spans="1:18" s="23" customFormat="1" ht="12.75" customHeight="1">
      <c r="A13" s="31" t="s">
        <v>636</v>
      </c>
      <c r="B13" s="31" t="s">
        <v>1132</v>
      </c>
      <c r="C13" s="31" t="s">
        <v>1133</v>
      </c>
      <c r="D13" s="31" t="s">
        <v>1075</v>
      </c>
      <c r="E13" s="31" t="s">
        <v>1075</v>
      </c>
      <c r="F13" s="45"/>
      <c r="G13" s="45" t="s">
        <v>1075</v>
      </c>
      <c r="H13" s="45"/>
      <c r="I13" s="45" t="s">
        <v>1075</v>
      </c>
      <c r="J13" s="45"/>
      <c r="K13" s="45"/>
      <c r="L13" s="45"/>
      <c r="M13" s="45"/>
      <c r="N13" s="45"/>
      <c r="O13" s="45"/>
      <c r="P13" s="45" t="s">
        <v>1075</v>
      </c>
      <c r="Q13" s="45"/>
      <c r="R13" s="45" t="s">
        <v>1075</v>
      </c>
    </row>
    <row r="14" spans="1:18" s="23" customFormat="1" ht="12.75" customHeight="1">
      <c r="A14" s="31" t="s">
        <v>636</v>
      </c>
      <c r="B14" s="45" t="s">
        <v>1134</v>
      </c>
      <c r="C14" s="45" t="s">
        <v>1135</v>
      </c>
      <c r="D14" s="31" t="s">
        <v>1075</v>
      </c>
      <c r="E14" s="31" t="s">
        <v>1075</v>
      </c>
      <c r="F14" s="45"/>
      <c r="G14" s="45" t="s">
        <v>1075</v>
      </c>
      <c r="H14" s="45"/>
      <c r="I14" s="45" t="s">
        <v>1075</v>
      </c>
      <c r="J14" s="45"/>
      <c r="K14" s="45"/>
      <c r="L14" s="45"/>
      <c r="M14" s="45"/>
      <c r="N14" s="45"/>
      <c r="O14" s="45"/>
      <c r="P14" s="45" t="s">
        <v>1075</v>
      </c>
      <c r="Q14" s="45"/>
      <c r="R14" s="45" t="s">
        <v>1075</v>
      </c>
    </row>
    <row r="15" spans="1:18" ht="12.75">
      <c r="A15" s="34" t="s">
        <v>636</v>
      </c>
      <c r="B15" s="34" t="s">
        <v>1138</v>
      </c>
      <c r="C15" s="34" t="s">
        <v>1139</v>
      </c>
      <c r="D15" s="34" t="s">
        <v>1075</v>
      </c>
      <c r="E15" s="34" t="s">
        <v>1075</v>
      </c>
      <c r="F15" s="95"/>
      <c r="G15" s="95" t="s">
        <v>1075</v>
      </c>
      <c r="H15" s="95"/>
      <c r="I15" s="95" t="s">
        <v>1075</v>
      </c>
      <c r="J15" s="95"/>
      <c r="K15" s="95"/>
      <c r="L15" s="95"/>
      <c r="M15" s="95"/>
      <c r="N15" s="95"/>
      <c r="O15" s="95"/>
      <c r="P15" s="95" t="s">
        <v>1075</v>
      </c>
      <c r="Q15" s="95"/>
      <c r="R15" s="95" t="s">
        <v>1075</v>
      </c>
    </row>
    <row r="16" spans="1:18" ht="12.75">
      <c r="A16" s="31"/>
      <c r="B16" s="32">
        <f>COUNTA(B3:B15)</f>
        <v>13</v>
      </c>
      <c r="C16" s="54"/>
      <c r="D16" s="32">
        <f>COUNTIF(D3:D15,"Yes")</f>
        <v>13</v>
      </c>
      <c r="E16" s="32">
        <f>COUNTIF(E3:E15,"Yes")</f>
        <v>13</v>
      </c>
      <c r="F16" s="70">
        <f aca="true" t="shared" si="0" ref="F16:R16">COUNTIF(F3:F15,"Yes")</f>
        <v>4</v>
      </c>
      <c r="G16" s="70">
        <f t="shared" si="0"/>
        <v>13</v>
      </c>
      <c r="H16" s="70">
        <f t="shared" si="0"/>
        <v>0</v>
      </c>
      <c r="I16" s="70">
        <f t="shared" si="0"/>
        <v>13</v>
      </c>
      <c r="J16" s="70">
        <f t="shared" si="0"/>
        <v>0</v>
      </c>
      <c r="K16" s="70">
        <f t="shared" si="0"/>
        <v>0</v>
      </c>
      <c r="L16" s="70">
        <f t="shared" si="0"/>
        <v>1</v>
      </c>
      <c r="M16" s="70">
        <f t="shared" si="0"/>
        <v>0</v>
      </c>
      <c r="N16" s="70">
        <f t="shared" si="0"/>
        <v>0</v>
      </c>
      <c r="O16" s="70">
        <f t="shared" si="0"/>
        <v>0</v>
      </c>
      <c r="P16" s="70">
        <f t="shared" si="0"/>
        <v>13</v>
      </c>
      <c r="Q16" s="70">
        <f t="shared" si="0"/>
        <v>0</v>
      </c>
      <c r="R16" s="70">
        <f t="shared" si="0"/>
        <v>13</v>
      </c>
    </row>
    <row r="17" spans="1:18" ht="12.75">
      <c r="A17" s="31"/>
      <c r="B17" s="31"/>
      <c r="C17" s="31"/>
      <c r="D17" s="31"/>
      <c r="E17" s="31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8">
      <c r="A18" s="31" t="s">
        <v>1140</v>
      </c>
      <c r="B18" s="31" t="s">
        <v>1155</v>
      </c>
      <c r="C18" s="31" t="s">
        <v>1156</v>
      </c>
      <c r="D18" s="31" t="s">
        <v>1075</v>
      </c>
      <c r="E18" s="31" t="s">
        <v>1075</v>
      </c>
      <c r="F18" s="45"/>
      <c r="G18" s="45" t="s">
        <v>1075</v>
      </c>
      <c r="H18" s="45"/>
      <c r="I18" s="45" t="s">
        <v>1075</v>
      </c>
      <c r="J18" s="45"/>
      <c r="K18" s="45"/>
      <c r="L18" s="45"/>
      <c r="M18" s="45"/>
      <c r="N18" s="45" t="s">
        <v>1075</v>
      </c>
      <c r="O18" s="45"/>
      <c r="P18" s="45"/>
      <c r="Q18" s="45"/>
      <c r="R18" s="45"/>
    </row>
    <row r="19" spans="1:18" ht="12.75">
      <c r="A19" s="31" t="s">
        <v>1140</v>
      </c>
      <c r="B19" s="31" t="s">
        <v>1157</v>
      </c>
      <c r="C19" s="31" t="s">
        <v>1158</v>
      </c>
      <c r="D19" s="31" t="s">
        <v>1075</v>
      </c>
      <c r="E19" s="31" t="s">
        <v>1075</v>
      </c>
      <c r="F19" s="45"/>
      <c r="G19" s="45" t="s">
        <v>1075</v>
      </c>
      <c r="H19" s="45"/>
      <c r="I19" s="45" t="s">
        <v>1075</v>
      </c>
      <c r="J19" s="45"/>
      <c r="K19" s="45"/>
      <c r="L19" s="45"/>
      <c r="M19" s="45"/>
      <c r="N19" s="45" t="s">
        <v>1075</v>
      </c>
      <c r="O19" s="45"/>
      <c r="P19" s="45"/>
      <c r="Q19" s="45"/>
      <c r="R19" s="45"/>
    </row>
    <row r="20" spans="1:18" ht="12.75">
      <c r="A20" s="31" t="s">
        <v>1140</v>
      </c>
      <c r="B20" s="31" t="s">
        <v>1165</v>
      </c>
      <c r="C20" s="31" t="s">
        <v>1166</v>
      </c>
      <c r="D20" s="31" t="s">
        <v>1075</v>
      </c>
      <c r="E20" s="31" t="s">
        <v>1075</v>
      </c>
      <c r="F20" s="45"/>
      <c r="G20" s="45" t="s">
        <v>1075</v>
      </c>
      <c r="H20" s="45"/>
      <c r="I20" s="45" t="s">
        <v>1075</v>
      </c>
      <c r="J20" s="45"/>
      <c r="K20" s="45"/>
      <c r="L20" s="45"/>
      <c r="M20" s="45"/>
      <c r="N20" s="45" t="s">
        <v>1075</v>
      </c>
      <c r="O20" s="45" t="s">
        <v>1075</v>
      </c>
      <c r="P20" s="45"/>
      <c r="Q20" s="45"/>
      <c r="R20" s="45"/>
    </row>
    <row r="21" spans="1:18" ht="12.75">
      <c r="A21" s="31" t="s">
        <v>1140</v>
      </c>
      <c r="B21" s="31" t="s">
        <v>1167</v>
      </c>
      <c r="C21" s="31" t="s">
        <v>1168</v>
      </c>
      <c r="D21" s="31" t="s">
        <v>1075</v>
      </c>
      <c r="E21" s="31" t="s">
        <v>1075</v>
      </c>
      <c r="F21" s="45"/>
      <c r="G21" s="45" t="s">
        <v>1075</v>
      </c>
      <c r="H21" s="45"/>
      <c r="I21" s="45" t="s">
        <v>1075</v>
      </c>
      <c r="J21" s="45"/>
      <c r="K21" s="45"/>
      <c r="L21" s="45"/>
      <c r="M21" s="45"/>
      <c r="N21" s="45" t="s">
        <v>1075</v>
      </c>
      <c r="O21" s="45"/>
      <c r="P21" s="45" t="s">
        <v>1075</v>
      </c>
      <c r="Q21" s="45" t="s">
        <v>1075</v>
      </c>
      <c r="R21" s="45"/>
    </row>
    <row r="22" spans="1:18" ht="12.75">
      <c r="A22" s="31" t="s">
        <v>1140</v>
      </c>
      <c r="B22" s="31" t="s">
        <v>1181</v>
      </c>
      <c r="C22" s="31" t="s">
        <v>1182</v>
      </c>
      <c r="D22" s="31" t="s">
        <v>1075</v>
      </c>
      <c r="E22" s="31" t="s">
        <v>1075</v>
      </c>
      <c r="F22" s="45"/>
      <c r="G22" s="45" t="s">
        <v>1075</v>
      </c>
      <c r="H22" s="45"/>
      <c r="I22" s="45" t="s">
        <v>1075</v>
      </c>
      <c r="J22" s="45"/>
      <c r="K22" s="45"/>
      <c r="L22" s="45"/>
      <c r="M22" s="45"/>
      <c r="N22" s="45" t="s">
        <v>1075</v>
      </c>
      <c r="O22" s="45"/>
      <c r="P22" s="45"/>
      <c r="Q22" s="45"/>
      <c r="R22" s="45"/>
    </row>
    <row r="23" spans="1:18" ht="18">
      <c r="A23" s="31" t="s">
        <v>1140</v>
      </c>
      <c r="B23" s="31" t="s">
        <v>1183</v>
      </c>
      <c r="C23" s="31" t="s">
        <v>1184</v>
      </c>
      <c r="D23" s="31" t="s">
        <v>1075</v>
      </c>
      <c r="E23" s="31" t="s">
        <v>1075</v>
      </c>
      <c r="F23" s="45"/>
      <c r="G23" s="45" t="s">
        <v>1075</v>
      </c>
      <c r="H23" s="45"/>
      <c r="I23" s="45" t="s">
        <v>1075</v>
      </c>
      <c r="J23" s="45"/>
      <c r="K23" s="45"/>
      <c r="L23" s="45"/>
      <c r="M23" s="45" t="s">
        <v>1075</v>
      </c>
      <c r="N23" s="45"/>
      <c r="O23" s="45"/>
      <c r="P23" s="45"/>
      <c r="Q23" s="45" t="s">
        <v>1075</v>
      </c>
      <c r="R23" s="45"/>
    </row>
    <row r="24" spans="1:18" ht="12.75">
      <c r="A24" s="31" t="s">
        <v>1140</v>
      </c>
      <c r="B24" s="31" t="s">
        <v>1185</v>
      </c>
      <c r="C24" s="31" t="s">
        <v>1186</v>
      </c>
      <c r="D24" s="31" t="s">
        <v>1075</v>
      </c>
      <c r="E24" s="31" t="s">
        <v>1075</v>
      </c>
      <c r="F24" s="45"/>
      <c r="G24" s="45" t="s">
        <v>1075</v>
      </c>
      <c r="H24" s="45"/>
      <c r="I24" s="45" t="s">
        <v>1075</v>
      </c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>
      <c r="A25" s="31" t="s">
        <v>1140</v>
      </c>
      <c r="B25" s="31" t="s">
        <v>1191</v>
      </c>
      <c r="C25" s="31" t="s">
        <v>1192</v>
      </c>
      <c r="D25" s="31" t="s">
        <v>1075</v>
      </c>
      <c r="E25" s="31" t="s">
        <v>1075</v>
      </c>
      <c r="F25" s="45"/>
      <c r="G25" s="45" t="s">
        <v>1075</v>
      </c>
      <c r="H25" s="45"/>
      <c r="I25" s="45" t="s">
        <v>1075</v>
      </c>
      <c r="J25" s="45"/>
      <c r="K25" s="45"/>
      <c r="L25" s="45"/>
      <c r="M25" s="45"/>
      <c r="N25" s="45" t="s">
        <v>1075</v>
      </c>
      <c r="O25" s="45"/>
      <c r="P25" s="45" t="s">
        <v>1075</v>
      </c>
      <c r="Q25" s="45" t="s">
        <v>1075</v>
      </c>
      <c r="R25" s="45"/>
    </row>
    <row r="26" spans="1:18" ht="18">
      <c r="A26" s="34" t="s">
        <v>1140</v>
      </c>
      <c r="B26" s="34" t="s">
        <v>1195</v>
      </c>
      <c r="C26" s="34" t="s">
        <v>1196</v>
      </c>
      <c r="D26" s="34" t="s">
        <v>1075</v>
      </c>
      <c r="E26" s="34" t="s">
        <v>1075</v>
      </c>
      <c r="F26" s="95"/>
      <c r="G26" s="95" t="s">
        <v>1075</v>
      </c>
      <c r="H26" s="95"/>
      <c r="I26" s="95" t="s">
        <v>1075</v>
      </c>
      <c r="J26" s="95"/>
      <c r="K26" s="95"/>
      <c r="L26" s="95" t="s">
        <v>1075</v>
      </c>
      <c r="M26" s="95" t="s">
        <v>1075</v>
      </c>
      <c r="N26" s="95" t="s">
        <v>1075</v>
      </c>
      <c r="O26" s="95"/>
      <c r="P26" s="95" t="s">
        <v>1075</v>
      </c>
      <c r="Q26" s="95" t="s">
        <v>1075</v>
      </c>
      <c r="R26" s="95"/>
    </row>
    <row r="27" spans="1:18" ht="12.75">
      <c r="A27" s="31"/>
      <c r="B27" s="32">
        <f>COUNTA(B18:B26)</f>
        <v>9</v>
      </c>
      <c r="C27" s="54"/>
      <c r="D27" s="32">
        <f aca="true" t="shared" si="1" ref="D27:R27">COUNTIF(D18:D26,"Yes")</f>
        <v>9</v>
      </c>
      <c r="E27" s="32">
        <f t="shared" si="1"/>
        <v>9</v>
      </c>
      <c r="F27" s="70">
        <f t="shared" si="1"/>
        <v>0</v>
      </c>
      <c r="G27" s="70">
        <f t="shared" si="1"/>
        <v>9</v>
      </c>
      <c r="H27" s="70">
        <f t="shared" si="1"/>
        <v>0</v>
      </c>
      <c r="I27" s="70">
        <f t="shared" si="1"/>
        <v>9</v>
      </c>
      <c r="J27" s="70">
        <f t="shared" si="1"/>
        <v>0</v>
      </c>
      <c r="K27" s="70">
        <f t="shared" si="1"/>
        <v>0</v>
      </c>
      <c r="L27" s="70">
        <f t="shared" si="1"/>
        <v>1</v>
      </c>
      <c r="M27" s="70">
        <f t="shared" si="1"/>
        <v>2</v>
      </c>
      <c r="N27" s="70">
        <f t="shared" si="1"/>
        <v>7</v>
      </c>
      <c r="O27" s="70">
        <f t="shared" si="1"/>
        <v>1</v>
      </c>
      <c r="P27" s="70">
        <f t="shared" si="1"/>
        <v>3</v>
      </c>
      <c r="Q27" s="70">
        <f t="shared" si="1"/>
        <v>4</v>
      </c>
      <c r="R27" s="70">
        <f t="shared" si="1"/>
        <v>0</v>
      </c>
    </row>
    <row r="28" spans="1:18" ht="12.75">
      <c r="A28" s="31"/>
      <c r="B28" s="31"/>
      <c r="C28" s="31"/>
      <c r="D28" s="31"/>
      <c r="E28" s="31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2.75">
      <c r="A29" s="31" t="s">
        <v>1197</v>
      </c>
      <c r="B29" s="31" t="s">
        <v>1198</v>
      </c>
      <c r="C29" s="31" t="s">
        <v>1199</v>
      </c>
      <c r="D29" s="31" t="s">
        <v>1075</v>
      </c>
      <c r="E29" s="31" t="s">
        <v>1075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 t="s">
        <v>1075</v>
      </c>
    </row>
    <row r="30" spans="1:18" ht="12.75">
      <c r="A30" s="31" t="s">
        <v>1197</v>
      </c>
      <c r="B30" s="31" t="s">
        <v>1200</v>
      </c>
      <c r="C30" s="31" t="s">
        <v>1201</v>
      </c>
      <c r="D30" s="31" t="s">
        <v>1075</v>
      </c>
      <c r="E30" s="31" t="s">
        <v>1075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 t="s">
        <v>1075</v>
      </c>
    </row>
    <row r="31" spans="1:18" ht="12.75">
      <c r="A31" s="31" t="s">
        <v>1197</v>
      </c>
      <c r="B31" s="31" t="s">
        <v>1202</v>
      </c>
      <c r="C31" s="31" t="s">
        <v>1203</v>
      </c>
      <c r="D31" s="31" t="s">
        <v>1075</v>
      </c>
      <c r="E31" s="31" t="s">
        <v>1075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1075</v>
      </c>
    </row>
    <row r="32" spans="1:18" ht="12.75">
      <c r="A32" s="31" t="s">
        <v>1197</v>
      </c>
      <c r="B32" s="31" t="s">
        <v>1204</v>
      </c>
      <c r="C32" s="31" t="s">
        <v>1205</v>
      </c>
      <c r="D32" s="31" t="s">
        <v>1075</v>
      </c>
      <c r="E32" s="31" t="s">
        <v>1075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 t="s">
        <v>1075</v>
      </c>
    </row>
    <row r="33" spans="1:18" ht="12.75">
      <c r="A33" s="31" t="s">
        <v>1197</v>
      </c>
      <c r="B33" s="31" t="s">
        <v>1206</v>
      </c>
      <c r="C33" s="31" t="s">
        <v>1207</v>
      </c>
      <c r="D33" s="31" t="s">
        <v>1075</v>
      </c>
      <c r="E33" s="31" t="s">
        <v>1075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 t="s">
        <v>1075</v>
      </c>
    </row>
    <row r="34" spans="1:18" ht="12.75">
      <c r="A34" s="31" t="s">
        <v>1197</v>
      </c>
      <c r="B34" s="31" t="s">
        <v>1208</v>
      </c>
      <c r="C34" s="31" t="s">
        <v>1326</v>
      </c>
      <c r="D34" s="31" t="s">
        <v>1075</v>
      </c>
      <c r="E34" s="31" t="s">
        <v>1075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 t="s">
        <v>1075</v>
      </c>
    </row>
    <row r="35" spans="1:18" ht="12.75">
      <c r="A35" s="31" t="s">
        <v>1197</v>
      </c>
      <c r="B35" s="31" t="s">
        <v>1209</v>
      </c>
      <c r="C35" s="31" t="s">
        <v>1210</v>
      </c>
      <c r="D35" s="31" t="s">
        <v>1075</v>
      </c>
      <c r="E35" s="31" t="s">
        <v>1075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 t="s">
        <v>1075</v>
      </c>
    </row>
    <row r="36" spans="1:18" ht="12.75">
      <c r="A36" s="31" t="s">
        <v>1197</v>
      </c>
      <c r="B36" s="31" t="s">
        <v>1213</v>
      </c>
      <c r="C36" s="31" t="s">
        <v>1214</v>
      </c>
      <c r="D36" s="31" t="s">
        <v>1075</v>
      </c>
      <c r="E36" s="31" t="s">
        <v>1075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 t="s">
        <v>1075</v>
      </c>
    </row>
    <row r="37" spans="1:18" ht="12.75">
      <c r="A37" s="31" t="s">
        <v>1197</v>
      </c>
      <c r="B37" s="31" t="s">
        <v>1215</v>
      </c>
      <c r="C37" s="31" t="s">
        <v>1216</v>
      </c>
      <c r="D37" s="31" t="s">
        <v>1075</v>
      </c>
      <c r="E37" s="31" t="s">
        <v>1075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 t="s">
        <v>1075</v>
      </c>
    </row>
    <row r="38" spans="1:18" ht="12.75">
      <c r="A38" s="31" t="s">
        <v>1197</v>
      </c>
      <c r="B38" s="31" t="s">
        <v>1219</v>
      </c>
      <c r="C38" s="31" t="s">
        <v>1220</v>
      </c>
      <c r="D38" s="31" t="s">
        <v>1075</v>
      </c>
      <c r="E38" s="31" t="s">
        <v>1075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 t="s">
        <v>1075</v>
      </c>
    </row>
    <row r="39" spans="1:18" ht="12.75">
      <c r="A39" s="31" t="s">
        <v>1197</v>
      </c>
      <c r="B39" s="31" t="s">
        <v>1221</v>
      </c>
      <c r="C39" s="31" t="s">
        <v>1222</v>
      </c>
      <c r="D39" s="31" t="s">
        <v>1075</v>
      </c>
      <c r="E39" s="31" t="s">
        <v>1075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 t="s">
        <v>1075</v>
      </c>
    </row>
    <row r="40" spans="1:18" ht="12.75">
      <c r="A40" s="31" t="s">
        <v>1197</v>
      </c>
      <c r="B40" s="31" t="s">
        <v>1223</v>
      </c>
      <c r="C40" s="31" t="s">
        <v>1224</v>
      </c>
      <c r="D40" s="31" t="s">
        <v>1075</v>
      </c>
      <c r="E40" s="31" t="s">
        <v>1075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 t="s">
        <v>1075</v>
      </c>
    </row>
    <row r="41" spans="1:18" ht="12.75">
      <c r="A41" s="31" t="s">
        <v>1197</v>
      </c>
      <c r="B41" s="31" t="s">
        <v>1227</v>
      </c>
      <c r="C41" s="31" t="s">
        <v>1228</v>
      </c>
      <c r="D41" s="31" t="s">
        <v>1075</v>
      </c>
      <c r="E41" s="31" t="s">
        <v>1075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 t="s">
        <v>1075</v>
      </c>
    </row>
    <row r="42" spans="1:18" ht="12.75">
      <c r="A42" s="31" t="s">
        <v>1197</v>
      </c>
      <c r="B42" s="31" t="s">
        <v>1229</v>
      </c>
      <c r="C42" s="31" t="s">
        <v>1327</v>
      </c>
      <c r="D42" s="31" t="s">
        <v>1075</v>
      </c>
      <c r="E42" s="31" t="s">
        <v>1075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 t="s">
        <v>1075</v>
      </c>
    </row>
    <row r="43" spans="1:18" ht="12.75">
      <c r="A43" s="34" t="s">
        <v>1197</v>
      </c>
      <c r="B43" s="34" t="s">
        <v>1230</v>
      </c>
      <c r="C43" s="34" t="s">
        <v>1231</v>
      </c>
      <c r="D43" s="34" t="s">
        <v>1075</v>
      </c>
      <c r="E43" s="34" t="s">
        <v>1075</v>
      </c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 t="s">
        <v>1075</v>
      </c>
    </row>
    <row r="44" spans="1:18" ht="12.75">
      <c r="A44" s="31"/>
      <c r="B44" s="32">
        <f>COUNTA(B29:B43)</f>
        <v>15</v>
      </c>
      <c r="C44" s="54"/>
      <c r="D44" s="70">
        <f aca="true" t="shared" si="2" ref="D44:R44">COUNTIF(D29:D43,"Yes")</f>
        <v>15</v>
      </c>
      <c r="E44" s="70">
        <f t="shared" si="2"/>
        <v>15</v>
      </c>
      <c r="F44" s="70">
        <f t="shared" si="2"/>
        <v>0</v>
      </c>
      <c r="G44" s="70">
        <f t="shared" si="2"/>
        <v>0</v>
      </c>
      <c r="H44" s="70">
        <f t="shared" si="2"/>
        <v>0</v>
      </c>
      <c r="I44" s="70">
        <f t="shared" si="2"/>
        <v>0</v>
      </c>
      <c r="J44" s="70">
        <f t="shared" si="2"/>
        <v>0</v>
      </c>
      <c r="K44" s="70">
        <f t="shared" si="2"/>
        <v>0</v>
      </c>
      <c r="L44" s="70">
        <f t="shared" si="2"/>
        <v>0</v>
      </c>
      <c r="M44" s="70">
        <f t="shared" si="2"/>
        <v>0</v>
      </c>
      <c r="N44" s="70">
        <f t="shared" si="2"/>
        <v>0</v>
      </c>
      <c r="O44" s="70">
        <f t="shared" si="2"/>
        <v>0</v>
      </c>
      <c r="P44" s="70">
        <f t="shared" si="2"/>
        <v>0</v>
      </c>
      <c r="Q44" s="70">
        <f t="shared" si="2"/>
        <v>0</v>
      </c>
      <c r="R44" s="70">
        <f t="shared" si="2"/>
        <v>15</v>
      </c>
    </row>
    <row r="45" spans="1:18" ht="12.75">
      <c r="A45" s="31"/>
      <c r="B45" s="32"/>
      <c r="C45" s="31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12.75">
      <c r="A46" s="31" t="s">
        <v>1234</v>
      </c>
      <c r="B46" s="31" t="s">
        <v>1235</v>
      </c>
      <c r="C46" s="31" t="s">
        <v>1236</v>
      </c>
      <c r="D46" s="31" t="s">
        <v>1075</v>
      </c>
      <c r="E46" s="31" t="s">
        <v>1075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 t="s">
        <v>1075</v>
      </c>
    </row>
    <row r="47" spans="1:18" ht="12.75">
      <c r="A47" s="31" t="s">
        <v>1234</v>
      </c>
      <c r="B47" s="31" t="s">
        <v>1328</v>
      </c>
      <c r="C47" s="31" t="s">
        <v>1329</v>
      </c>
      <c r="D47" s="31" t="s">
        <v>1075</v>
      </c>
      <c r="E47" s="31" t="s">
        <v>1075</v>
      </c>
      <c r="F47" s="45"/>
      <c r="G47" s="45"/>
      <c r="H47" s="45"/>
      <c r="I47" s="45"/>
      <c r="J47" s="45"/>
      <c r="K47" s="45"/>
      <c r="L47" s="45"/>
      <c r="M47" s="45"/>
      <c r="N47" s="45"/>
      <c r="O47" s="45" t="s">
        <v>1075</v>
      </c>
      <c r="P47" s="45"/>
      <c r="Q47" s="45"/>
      <c r="R47" s="45"/>
    </row>
    <row r="48" spans="1:18" ht="12.75">
      <c r="A48" s="31" t="s">
        <v>1234</v>
      </c>
      <c r="B48" s="31" t="s">
        <v>1239</v>
      </c>
      <c r="C48" s="31" t="s">
        <v>1240</v>
      </c>
      <c r="D48" s="31" t="s">
        <v>1075</v>
      </c>
      <c r="E48" s="31" t="s">
        <v>1075</v>
      </c>
      <c r="F48" s="45"/>
      <c r="G48" s="45"/>
      <c r="H48" s="45"/>
      <c r="I48" s="45"/>
      <c r="J48" s="45"/>
      <c r="K48" s="45"/>
      <c r="L48" s="45"/>
      <c r="M48" s="45"/>
      <c r="N48" s="45"/>
      <c r="O48" s="45" t="s">
        <v>1075</v>
      </c>
      <c r="P48" s="45"/>
      <c r="Q48" s="45"/>
      <c r="R48" s="45"/>
    </row>
    <row r="49" spans="1:18" ht="12.75">
      <c r="A49" s="31" t="s">
        <v>1234</v>
      </c>
      <c r="B49" s="31" t="s">
        <v>1242</v>
      </c>
      <c r="C49" s="31" t="s">
        <v>1243</v>
      </c>
      <c r="D49" s="31" t="s">
        <v>1075</v>
      </c>
      <c r="E49" s="31" t="s">
        <v>1075</v>
      </c>
      <c r="F49" s="45"/>
      <c r="G49" s="45"/>
      <c r="H49" s="45"/>
      <c r="I49" s="45"/>
      <c r="J49" s="45"/>
      <c r="K49" s="45"/>
      <c r="L49" s="45"/>
      <c r="M49" s="45"/>
      <c r="N49" s="45"/>
      <c r="O49" s="45" t="s">
        <v>1075</v>
      </c>
      <c r="P49" s="45"/>
      <c r="Q49" s="45"/>
      <c r="R49" s="45"/>
    </row>
    <row r="50" spans="1:18" ht="12.75">
      <c r="A50" s="31" t="s">
        <v>1234</v>
      </c>
      <c r="B50" s="31" t="s">
        <v>1244</v>
      </c>
      <c r="C50" s="31" t="s">
        <v>1245</v>
      </c>
      <c r="D50" s="31" t="s">
        <v>1075</v>
      </c>
      <c r="E50" s="31" t="s">
        <v>1075</v>
      </c>
      <c r="F50" s="45"/>
      <c r="G50" s="45"/>
      <c r="H50" s="45"/>
      <c r="I50" s="45"/>
      <c r="J50" s="45"/>
      <c r="K50" s="45"/>
      <c r="L50" s="45"/>
      <c r="M50" s="45"/>
      <c r="N50" s="45"/>
      <c r="O50" s="45" t="s">
        <v>1075</v>
      </c>
      <c r="P50" s="45"/>
      <c r="Q50" s="45"/>
      <c r="R50" s="45"/>
    </row>
    <row r="51" spans="1:18" ht="12.75">
      <c r="A51" s="31" t="s">
        <v>1234</v>
      </c>
      <c r="B51" s="31" t="s">
        <v>1246</v>
      </c>
      <c r="C51" s="31" t="s">
        <v>1247</v>
      </c>
      <c r="D51" s="31" t="s">
        <v>1075</v>
      </c>
      <c r="E51" s="31" t="s">
        <v>1075</v>
      </c>
      <c r="F51" s="45"/>
      <c r="G51" s="45"/>
      <c r="H51" s="45"/>
      <c r="I51" s="45"/>
      <c r="J51" s="45"/>
      <c r="K51" s="45"/>
      <c r="L51" s="45"/>
      <c r="M51" s="45"/>
      <c r="N51" s="45"/>
      <c r="O51" s="45" t="s">
        <v>1075</v>
      </c>
      <c r="P51" s="45" t="s">
        <v>1075</v>
      </c>
      <c r="Q51" s="45"/>
      <c r="R51" s="45" t="s">
        <v>1075</v>
      </c>
    </row>
    <row r="52" spans="1:18" ht="12.75">
      <c r="A52" s="31" t="s">
        <v>1234</v>
      </c>
      <c r="B52" s="31" t="s">
        <v>1250</v>
      </c>
      <c r="C52" s="31" t="s">
        <v>1251</v>
      </c>
      <c r="D52" s="31" t="s">
        <v>1075</v>
      </c>
      <c r="E52" s="31" t="s">
        <v>1075</v>
      </c>
      <c r="F52" s="45" t="s">
        <v>1075</v>
      </c>
      <c r="G52" s="45"/>
      <c r="H52" s="45"/>
      <c r="I52" s="45" t="s">
        <v>1075</v>
      </c>
      <c r="J52" s="45"/>
      <c r="K52" s="45"/>
      <c r="L52" s="45"/>
      <c r="M52" s="45"/>
      <c r="N52" s="45"/>
      <c r="O52" s="45" t="s">
        <v>1075</v>
      </c>
      <c r="P52" s="45" t="s">
        <v>1075</v>
      </c>
      <c r="Q52" s="45"/>
      <c r="R52" s="45" t="s">
        <v>1075</v>
      </c>
    </row>
    <row r="53" spans="1:18" ht="12.75">
      <c r="A53" s="34" t="s">
        <v>1234</v>
      </c>
      <c r="B53" s="34" t="s">
        <v>1252</v>
      </c>
      <c r="C53" s="34" t="s">
        <v>1253</v>
      </c>
      <c r="D53" s="34" t="s">
        <v>1075</v>
      </c>
      <c r="E53" s="34" t="s">
        <v>1075</v>
      </c>
      <c r="F53" s="95" t="s">
        <v>1075</v>
      </c>
      <c r="G53" s="95"/>
      <c r="H53" s="95"/>
      <c r="I53" s="95" t="s">
        <v>1075</v>
      </c>
      <c r="J53" s="95"/>
      <c r="K53" s="95"/>
      <c r="L53" s="95"/>
      <c r="M53" s="95"/>
      <c r="N53" s="95"/>
      <c r="O53" s="95" t="s">
        <v>1075</v>
      </c>
      <c r="P53" s="95" t="s">
        <v>1075</v>
      </c>
      <c r="Q53" s="95"/>
      <c r="R53" s="95" t="s">
        <v>1075</v>
      </c>
    </row>
    <row r="54" spans="1:18" ht="12.75">
      <c r="A54" s="31"/>
      <c r="B54" s="32">
        <f>COUNTA(B46:B53)</f>
        <v>8</v>
      </c>
      <c r="C54" s="54"/>
      <c r="D54" s="32">
        <f aca="true" t="shared" si="3" ref="D54:R54">COUNTIF(D46:D53,"Yes")</f>
        <v>8</v>
      </c>
      <c r="E54" s="32">
        <f t="shared" si="3"/>
        <v>8</v>
      </c>
      <c r="F54" s="70">
        <f t="shared" si="3"/>
        <v>2</v>
      </c>
      <c r="G54" s="70">
        <f t="shared" si="3"/>
        <v>0</v>
      </c>
      <c r="H54" s="70">
        <f t="shared" si="3"/>
        <v>0</v>
      </c>
      <c r="I54" s="70">
        <f t="shared" si="3"/>
        <v>2</v>
      </c>
      <c r="J54" s="70">
        <f t="shared" si="3"/>
        <v>0</v>
      </c>
      <c r="K54" s="70">
        <f t="shared" si="3"/>
        <v>0</v>
      </c>
      <c r="L54" s="70">
        <f t="shared" si="3"/>
        <v>0</v>
      </c>
      <c r="M54" s="70">
        <f t="shared" si="3"/>
        <v>0</v>
      </c>
      <c r="N54" s="70">
        <f t="shared" si="3"/>
        <v>0</v>
      </c>
      <c r="O54" s="70">
        <f t="shared" si="3"/>
        <v>7</v>
      </c>
      <c r="P54" s="70">
        <f t="shared" si="3"/>
        <v>3</v>
      </c>
      <c r="Q54" s="70">
        <f t="shared" si="3"/>
        <v>0</v>
      </c>
      <c r="R54" s="70">
        <f t="shared" si="3"/>
        <v>4</v>
      </c>
    </row>
    <row r="55" spans="1:18" ht="12.75">
      <c r="A55" s="31"/>
      <c r="B55" s="32"/>
      <c r="C55" s="31"/>
      <c r="D55" s="31"/>
      <c r="E55" s="31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</row>
    <row r="56" spans="1:18" ht="12.75">
      <c r="A56" s="34" t="s">
        <v>1254</v>
      </c>
      <c r="B56" s="34" t="s">
        <v>1255</v>
      </c>
      <c r="C56" s="34" t="s">
        <v>1256</v>
      </c>
      <c r="D56" s="34" t="s">
        <v>1075</v>
      </c>
      <c r="E56" s="34" t="s">
        <v>1075</v>
      </c>
      <c r="F56" s="95" t="s">
        <v>1075</v>
      </c>
      <c r="G56" s="95" t="s">
        <v>1075</v>
      </c>
      <c r="H56" s="95"/>
      <c r="I56" s="95" t="s">
        <v>1075</v>
      </c>
      <c r="J56" s="95"/>
      <c r="K56" s="95"/>
      <c r="L56" s="95"/>
      <c r="M56" s="95"/>
      <c r="N56" s="95"/>
      <c r="O56" s="95"/>
      <c r="P56" s="95" t="s">
        <v>1075</v>
      </c>
      <c r="Q56" s="95"/>
      <c r="R56" s="95"/>
    </row>
    <row r="57" spans="1:18" ht="12.75">
      <c r="A57" s="31"/>
      <c r="B57" s="32">
        <f>COUNTA(B56:B56)</f>
        <v>1</v>
      </c>
      <c r="C57" s="54"/>
      <c r="D57" s="32">
        <f aca="true" t="shared" si="4" ref="D57:R57">COUNTIF(D56:D56,"Yes")</f>
        <v>1</v>
      </c>
      <c r="E57" s="32">
        <f t="shared" si="4"/>
        <v>1</v>
      </c>
      <c r="F57" s="70">
        <f t="shared" si="4"/>
        <v>1</v>
      </c>
      <c r="G57" s="70">
        <f t="shared" si="4"/>
        <v>1</v>
      </c>
      <c r="H57" s="70">
        <f t="shared" si="4"/>
        <v>0</v>
      </c>
      <c r="I57" s="70">
        <f t="shared" si="4"/>
        <v>1</v>
      </c>
      <c r="J57" s="70">
        <f t="shared" si="4"/>
        <v>0</v>
      </c>
      <c r="K57" s="70">
        <f t="shared" si="4"/>
        <v>0</v>
      </c>
      <c r="L57" s="70">
        <f t="shared" si="4"/>
        <v>0</v>
      </c>
      <c r="M57" s="70">
        <f t="shared" si="4"/>
        <v>0</v>
      </c>
      <c r="N57" s="70">
        <f t="shared" si="4"/>
        <v>0</v>
      </c>
      <c r="O57" s="70">
        <f t="shared" si="4"/>
        <v>0</v>
      </c>
      <c r="P57" s="70">
        <f t="shared" si="4"/>
        <v>1</v>
      </c>
      <c r="Q57" s="70">
        <f t="shared" si="4"/>
        <v>0</v>
      </c>
      <c r="R57" s="70">
        <f t="shared" si="4"/>
        <v>0</v>
      </c>
    </row>
    <row r="58" spans="1:18" ht="12.75">
      <c r="A58" s="31"/>
      <c r="B58" s="42"/>
      <c r="C58" s="31"/>
      <c r="D58" s="31"/>
      <c r="E58" s="31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59" spans="1:18" ht="12.75">
      <c r="A59" s="31" t="s">
        <v>1257</v>
      </c>
      <c r="B59" s="31" t="s">
        <v>25</v>
      </c>
      <c r="C59" s="31" t="s">
        <v>26</v>
      </c>
      <c r="D59" s="31" t="s">
        <v>1075</v>
      </c>
      <c r="E59" s="31" t="s">
        <v>1075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 t="s">
        <v>1075</v>
      </c>
    </row>
    <row r="60" spans="1:18" ht="12.75">
      <c r="A60" s="31" t="s">
        <v>1257</v>
      </c>
      <c r="B60" s="31" t="s">
        <v>31</v>
      </c>
      <c r="C60" s="31" t="s">
        <v>32</v>
      </c>
      <c r="D60" s="31" t="s">
        <v>1075</v>
      </c>
      <c r="E60" s="31" t="s">
        <v>1075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 t="s">
        <v>1075</v>
      </c>
    </row>
    <row r="61" spans="1:18" ht="12.75">
      <c r="A61" s="31" t="s">
        <v>1257</v>
      </c>
      <c r="B61" s="31" t="s">
        <v>33</v>
      </c>
      <c r="C61" s="31" t="s">
        <v>34</v>
      </c>
      <c r="D61" s="31" t="s">
        <v>1075</v>
      </c>
      <c r="E61" s="31" t="s">
        <v>1075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 t="s">
        <v>1075</v>
      </c>
    </row>
    <row r="62" spans="1:18" ht="18">
      <c r="A62" s="31" t="s">
        <v>1257</v>
      </c>
      <c r="B62" s="31" t="s">
        <v>41</v>
      </c>
      <c r="C62" s="31" t="s">
        <v>42</v>
      </c>
      <c r="D62" s="31" t="s">
        <v>1075</v>
      </c>
      <c r="E62" s="31" t="s">
        <v>1075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 t="s">
        <v>1075</v>
      </c>
    </row>
    <row r="63" spans="1:18" ht="12.75">
      <c r="A63" s="31" t="s">
        <v>1257</v>
      </c>
      <c r="B63" s="31" t="s">
        <v>43</v>
      </c>
      <c r="C63" s="31" t="s">
        <v>44</v>
      </c>
      <c r="D63" s="31" t="s">
        <v>1075</v>
      </c>
      <c r="E63" s="31" t="s">
        <v>1075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 t="s">
        <v>1075</v>
      </c>
    </row>
    <row r="64" spans="1:18" ht="12.75">
      <c r="A64" s="31" t="s">
        <v>1257</v>
      </c>
      <c r="B64" s="31" t="s">
        <v>47</v>
      </c>
      <c r="C64" s="31" t="s">
        <v>48</v>
      </c>
      <c r="D64" s="31" t="s">
        <v>1075</v>
      </c>
      <c r="E64" s="31" t="s">
        <v>1075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 t="s">
        <v>1075</v>
      </c>
    </row>
    <row r="65" spans="1:18" ht="18">
      <c r="A65" s="31" t="s">
        <v>1257</v>
      </c>
      <c r="B65" s="31" t="s">
        <v>49</v>
      </c>
      <c r="C65" s="31" t="s">
        <v>50</v>
      </c>
      <c r="D65" s="31" t="s">
        <v>1075</v>
      </c>
      <c r="E65" s="31" t="s">
        <v>1075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 t="s">
        <v>1075</v>
      </c>
    </row>
    <row r="66" spans="1:18" ht="12.75">
      <c r="A66" s="31" t="s">
        <v>1257</v>
      </c>
      <c r="B66" s="31" t="s">
        <v>55</v>
      </c>
      <c r="C66" s="31" t="s">
        <v>56</v>
      </c>
      <c r="D66" s="31" t="s">
        <v>1075</v>
      </c>
      <c r="E66" s="31" t="s">
        <v>1075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 t="s">
        <v>1075</v>
      </c>
    </row>
    <row r="67" spans="1:18" ht="12.75">
      <c r="A67" s="31" t="s">
        <v>1257</v>
      </c>
      <c r="B67" s="31" t="s">
        <v>61</v>
      </c>
      <c r="C67" s="31" t="s">
        <v>62</v>
      </c>
      <c r="D67" s="31" t="s">
        <v>1075</v>
      </c>
      <c r="E67" s="31" t="s">
        <v>1075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 t="s">
        <v>1075</v>
      </c>
    </row>
    <row r="68" spans="1:18" ht="12.75">
      <c r="A68" s="31" t="s">
        <v>1257</v>
      </c>
      <c r="B68" s="31" t="s">
        <v>67</v>
      </c>
      <c r="C68" s="31" t="s">
        <v>68</v>
      </c>
      <c r="D68" s="31" t="s">
        <v>1075</v>
      </c>
      <c r="E68" s="31" t="s">
        <v>1075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 t="s">
        <v>1075</v>
      </c>
    </row>
    <row r="69" spans="1:18" ht="12.75">
      <c r="A69" s="31" t="s">
        <v>1257</v>
      </c>
      <c r="B69" s="31" t="s">
        <v>71</v>
      </c>
      <c r="C69" s="31" t="s">
        <v>72</v>
      </c>
      <c r="D69" s="31" t="s">
        <v>1075</v>
      </c>
      <c r="E69" s="31" t="s">
        <v>1075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 t="s">
        <v>1075</v>
      </c>
    </row>
    <row r="70" spans="1:18" ht="18">
      <c r="A70" s="31" t="s">
        <v>1257</v>
      </c>
      <c r="B70" s="31" t="s">
        <v>75</v>
      </c>
      <c r="C70" s="31" t="s">
        <v>76</v>
      </c>
      <c r="D70" s="31" t="s">
        <v>1075</v>
      </c>
      <c r="E70" s="31" t="s">
        <v>1075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 t="s">
        <v>1075</v>
      </c>
    </row>
    <row r="71" spans="1:18" ht="12.75">
      <c r="A71" s="31" t="s">
        <v>1257</v>
      </c>
      <c r="B71" s="31" t="s">
        <v>79</v>
      </c>
      <c r="C71" s="31" t="s">
        <v>80</v>
      </c>
      <c r="D71" s="31" t="s">
        <v>1075</v>
      </c>
      <c r="E71" s="31" t="s">
        <v>1075</v>
      </c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 t="s">
        <v>1075</v>
      </c>
    </row>
    <row r="72" spans="1:18" ht="12.75">
      <c r="A72" s="34" t="s">
        <v>1257</v>
      </c>
      <c r="B72" s="34" t="s">
        <v>81</v>
      </c>
      <c r="C72" s="34" t="s">
        <v>82</v>
      </c>
      <c r="D72" s="34" t="s">
        <v>1075</v>
      </c>
      <c r="E72" s="34" t="s">
        <v>1075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 t="s">
        <v>1075</v>
      </c>
    </row>
    <row r="73" spans="1:18" ht="12.75">
      <c r="A73" s="31"/>
      <c r="B73" s="32">
        <f>COUNTA(B59:B72)</f>
        <v>14</v>
      </c>
      <c r="C73" s="54"/>
      <c r="D73" s="32">
        <f aca="true" t="shared" si="5" ref="D73:R73">COUNTIF(D59:D72,"Yes")</f>
        <v>14</v>
      </c>
      <c r="E73" s="32">
        <f t="shared" si="5"/>
        <v>14</v>
      </c>
      <c r="F73" s="70">
        <f t="shared" si="5"/>
        <v>0</v>
      </c>
      <c r="G73" s="70">
        <f t="shared" si="5"/>
        <v>0</v>
      </c>
      <c r="H73" s="70">
        <f t="shared" si="5"/>
        <v>0</v>
      </c>
      <c r="I73" s="70">
        <f t="shared" si="5"/>
        <v>0</v>
      </c>
      <c r="J73" s="70">
        <f t="shared" si="5"/>
        <v>0</v>
      </c>
      <c r="K73" s="70">
        <f t="shared" si="5"/>
        <v>0</v>
      </c>
      <c r="L73" s="70">
        <f t="shared" si="5"/>
        <v>0</v>
      </c>
      <c r="M73" s="70">
        <f t="shared" si="5"/>
        <v>0</v>
      </c>
      <c r="N73" s="70">
        <f t="shared" si="5"/>
        <v>0</v>
      </c>
      <c r="O73" s="70">
        <f t="shared" si="5"/>
        <v>0</v>
      </c>
      <c r="P73" s="70">
        <f t="shared" si="5"/>
        <v>0</v>
      </c>
      <c r="Q73" s="70">
        <f t="shared" si="5"/>
        <v>0</v>
      </c>
      <c r="R73" s="70">
        <f t="shared" si="5"/>
        <v>14</v>
      </c>
    </row>
    <row r="74" spans="1:18" ht="12.75">
      <c r="A74" s="31"/>
      <c r="B74" s="42"/>
      <c r="C74" s="31"/>
      <c r="D74" s="31"/>
      <c r="E74" s="31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</row>
    <row r="75" spans="1:18" ht="12.75">
      <c r="A75" s="34" t="s">
        <v>91</v>
      </c>
      <c r="B75" s="34" t="s">
        <v>92</v>
      </c>
      <c r="C75" s="34" t="s">
        <v>93</v>
      </c>
      <c r="D75" s="34" t="s">
        <v>1075</v>
      </c>
      <c r="E75" s="34" t="s">
        <v>1075</v>
      </c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 t="s">
        <v>1075</v>
      </c>
    </row>
    <row r="76" spans="1:18" ht="12.75">
      <c r="A76" s="31"/>
      <c r="B76" s="32">
        <f>COUNTA(B75:B75)</f>
        <v>1</v>
      </c>
      <c r="C76" s="54"/>
      <c r="D76" s="32">
        <f aca="true" t="shared" si="6" ref="D76:R76">COUNTIF(D75:D75,"Yes")</f>
        <v>1</v>
      </c>
      <c r="E76" s="32">
        <f t="shared" si="6"/>
        <v>1</v>
      </c>
      <c r="F76" s="70">
        <f t="shared" si="6"/>
        <v>0</v>
      </c>
      <c r="G76" s="70">
        <f t="shared" si="6"/>
        <v>0</v>
      </c>
      <c r="H76" s="70">
        <f t="shared" si="6"/>
        <v>0</v>
      </c>
      <c r="I76" s="70">
        <f t="shared" si="6"/>
        <v>0</v>
      </c>
      <c r="J76" s="70">
        <f t="shared" si="6"/>
        <v>0</v>
      </c>
      <c r="K76" s="70">
        <f t="shared" si="6"/>
        <v>0</v>
      </c>
      <c r="L76" s="70">
        <f t="shared" si="6"/>
        <v>0</v>
      </c>
      <c r="M76" s="70">
        <f t="shared" si="6"/>
        <v>0</v>
      </c>
      <c r="N76" s="70">
        <f t="shared" si="6"/>
        <v>0</v>
      </c>
      <c r="O76" s="70">
        <f t="shared" si="6"/>
        <v>0</v>
      </c>
      <c r="P76" s="70">
        <f t="shared" si="6"/>
        <v>0</v>
      </c>
      <c r="Q76" s="70">
        <f t="shared" si="6"/>
        <v>0</v>
      </c>
      <c r="R76" s="70">
        <f t="shared" si="6"/>
        <v>1</v>
      </c>
    </row>
    <row r="77" spans="1:18" ht="12.75">
      <c r="A77" s="31"/>
      <c r="B77" s="42"/>
      <c r="C77" s="31"/>
      <c r="D77" s="31"/>
      <c r="E77" s="31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</row>
    <row r="78" spans="1:18" ht="12.75">
      <c r="A78" s="31" t="s">
        <v>94</v>
      </c>
      <c r="B78" s="31" t="s">
        <v>95</v>
      </c>
      <c r="C78" s="31" t="s">
        <v>96</v>
      </c>
      <c r="D78" s="31" t="s">
        <v>1075</v>
      </c>
      <c r="E78" s="31" t="s">
        <v>1075</v>
      </c>
      <c r="F78" s="45" t="s">
        <v>1075</v>
      </c>
      <c r="G78" s="45" t="s">
        <v>1075</v>
      </c>
      <c r="H78" s="45"/>
      <c r="I78" s="45"/>
      <c r="J78" s="45"/>
      <c r="K78" s="45"/>
      <c r="L78" s="45" t="s">
        <v>1075</v>
      </c>
      <c r="M78" s="45" t="s">
        <v>1075</v>
      </c>
      <c r="N78" s="45"/>
      <c r="O78" s="45" t="s">
        <v>1075</v>
      </c>
      <c r="P78" s="45" t="s">
        <v>1075</v>
      </c>
      <c r="Q78" s="45" t="s">
        <v>1075</v>
      </c>
      <c r="R78" s="45" t="s">
        <v>1075</v>
      </c>
    </row>
    <row r="79" spans="1:18" ht="12.75">
      <c r="A79" s="31" t="s">
        <v>94</v>
      </c>
      <c r="B79" s="31" t="s">
        <v>97</v>
      </c>
      <c r="C79" s="31" t="s">
        <v>98</v>
      </c>
      <c r="D79" s="31" t="s">
        <v>1075</v>
      </c>
      <c r="E79" s="31" t="s">
        <v>1075</v>
      </c>
      <c r="F79" s="45" t="s">
        <v>1075</v>
      </c>
      <c r="G79" s="45" t="s">
        <v>1075</v>
      </c>
      <c r="H79" s="45"/>
      <c r="I79" s="45"/>
      <c r="J79" s="45"/>
      <c r="K79" s="45"/>
      <c r="L79" s="45" t="s">
        <v>1075</v>
      </c>
      <c r="M79" s="45" t="s">
        <v>1075</v>
      </c>
      <c r="N79" s="45"/>
      <c r="O79" s="45" t="s">
        <v>1075</v>
      </c>
      <c r="P79" s="45" t="s">
        <v>1075</v>
      </c>
      <c r="Q79" s="45" t="s">
        <v>1075</v>
      </c>
      <c r="R79" s="45" t="s">
        <v>1075</v>
      </c>
    </row>
    <row r="80" spans="1:18" ht="12.75">
      <c r="A80" s="31" t="s">
        <v>94</v>
      </c>
      <c r="B80" s="31" t="s">
        <v>99</v>
      </c>
      <c r="C80" s="31" t="s">
        <v>100</v>
      </c>
      <c r="D80" s="31" t="s">
        <v>1075</v>
      </c>
      <c r="E80" s="31" t="s">
        <v>1075</v>
      </c>
      <c r="F80" s="45" t="s">
        <v>1075</v>
      </c>
      <c r="G80" s="45" t="s">
        <v>1075</v>
      </c>
      <c r="H80" s="45"/>
      <c r="I80" s="45"/>
      <c r="J80" s="45"/>
      <c r="K80" s="45"/>
      <c r="L80" s="45" t="s">
        <v>1075</v>
      </c>
      <c r="M80" s="45" t="s">
        <v>1075</v>
      </c>
      <c r="N80" s="45"/>
      <c r="O80" s="45" t="s">
        <v>1075</v>
      </c>
      <c r="P80" s="45" t="s">
        <v>1075</v>
      </c>
      <c r="Q80" s="45" t="s">
        <v>1075</v>
      </c>
      <c r="R80" s="45" t="s">
        <v>1075</v>
      </c>
    </row>
    <row r="81" spans="1:18" ht="12.75">
      <c r="A81" s="31" t="s">
        <v>94</v>
      </c>
      <c r="B81" s="31" t="s">
        <v>101</v>
      </c>
      <c r="C81" s="31" t="s">
        <v>102</v>
      </c>
      <c r="D81" s="31" t="s">
        <v>1075</v>
      </c>
      <c r="E81" s="31" t="s">
        <v>1075</v>
      </c>
      <c r="F81" s="45" t="s">
        <v>1075</v>
      </c>
      <c r="G81" s="45" t="s">
        <v>1075</v>
      </c>
      <c r="H81" s="45"/>
      <c r="I81" s="45"/>
      <c r="J81" s="45"/>
      <c r="K81" s="45"/>
      <c r="L81" s="45" t="s">
        <v>1075</v>
      </c>
      <c r="M81" s="45" t="s">
        <v>1075</v>
      </c>
      <c r="N81" s="45"/>
      <c r="O81" s="45" t="s">
        <v>1075</v>
      </c>
      <c r="P81" s="45" t="s">
        <v>1075</v>
      </c>
      <c r="Q81" s="45" t="s">
        <v>1075</v>
      </c>
      <c r="R81" s="45" t="s">
        <v>1075</v>
      </c>
    </row>
    <row r="82" spans="1:18" ht="12.75">
      <c r="A82" s="31" t="s">
        <v>94</v>
      </c>
      <c r="B82" s="31" t="s">
        <v>103</v>
      </c>
      <c r="C82" s="31" t="s">
        <v>104</v>
      </c>
      <c r="D82" s="31" t="s">
        <v>1075</v>
      </c>
      <c r="E82" s="31" t="s">
        <v>1075</v>
      </c>
      <c r="F82" s="45" t="s">
        <v>1075</v>
      </c>
      <c r="G82" s="45" t="s">
        <v>1075</v>
      </c>
      <c r="H82" s="45"/>
      <c r="I82" s="45"/>
      <c r="J82" s="45"/>
      <c r="K82" s="45"/>
      <c r="L82" s="45" t="s">
        <v>1075</v>
      </c>
      <c r="M82" s="45" t="s">
        <v>1075</v>
      </c>
      <c r="N82" s="45"/>
      <c r="O82" s="45" t="s">
        <v>1075</v>
      </c>
      <c r="P82" s="45" t="s">
        <v>1075</v>
      </c>
      <c r="Q82" s="45" t="s">
        <v>1075</v>
      </c>
      <c r="R82" s="45" t="s">
        <v>1075</v>
      </c>
    </row>
    <row r="83" spans="1:18" ht="12.75">
      <c r="A83" s="31" t="s">
        <v>94</v>
      </c>
      <c r="B83" s="31" t="s">
        <v>105</v>
      </c>
      <c r="C83" s="31" t="s">
        <v>106</v>
      </c>
      <c r="D83" s="31" t="s">
        <v>1075</v>
      </c>
      <c r="E83" s="31" t="s">
        <v>1075</v>
      </c>
      <c r="F83" s="45" t="s">
        <v>1075</v>
      </c>
      <c r="G83" s="45" t="s">
        <v>1075</v>
      </c>
      <c r="H83" s="45"/>
      <c r="I83" s="45"/>
      <c r="J83" s="45"/>
      <c r="K83" s="45"/>
      <c r="L83" s="45" t="s">
        <v>1075</v>
      </c>
      <c r="M83" s="45" t="s">
        <v>1075</v>
      </c>
      <c r="N83" s="45"/>
      <c r="O83" s="45" t="s">
        <v>1075</v>
      </c>
      <c r="P83" s="45" t="s">
        <v>1075</v>
      </c>
      <c r="Q83" s="45" t="s">
        <v>1075</v>
      </c>
      <c r="R83" s="45" t="s">
        <v>1075</v>
      </c>
    </row>
    <row r="84" spans="1:18" ht="12.75">
      <c r="A84" s="31" t="s">
        <v>94</v>
      </c>
      <c r="B84" s="31" t="s">
        <v>107</v>
      </c>
      <c r="C84" s="31" t="s">
        <v>108</v>
      </c>
      <c r="D84" s="31" t="s">
        <v>1075</v>
      </c>
      <c r="E84" s="31" t="s">
        <v>1075</v>
      </c>
      <c r="F84" s="45" t="s">
        <v>1075</v>
      </c>
      <c r="G84" s="45" t="s">
        <v>1075</v>
      </c>
      <c r="H84" s="45"/>
      <c r="I84" s="45"/>
      <c r="J84" s="45"/>
      <c r="K84" s="45"/>
      <c r="L84" s="45" t="s">
        <v>1075</v>
      </c>
      <c r="M84" s="45" t="s">
        <v>1075</v>
      </c>
      <c r="N84" s="45"/>
      <c r="O84" s="45" t="s">
        <v>1075</v>
      </c>
      <c r="P84" s="45" t="s">
        <v>1075</v>
      </c>
      <c r="Q84" s="45" t="s">
        <v>1075</v>
      </c>
      <c r="R84" s="45" t="s">
        <v>1075</v>
      </c>
    </row>
    <row r="85" spans="1:18" ht="12.75">
      <c r="A85" s="31" t="s">
        <v>94</v>
      </c>
      <c r="B85" s="31" t="s">
        <v>109</v>
      </c>
      <c r="C85" s="31" t="s">
        <v>110</v>
      </c>
      <c r="D85" s="31" t="s">
        <v>1075</v>
      </c>
      <c r="E85" s="31" t="s">
        <v>1075</v>
      </c>
      <c r="F85" s="45" t="s">
        <v>1075</v>
      </c>
      <c r="G85" s="45" t="s">
        <v>1075</v>
      </c>
      <c r="H85" s="45"/>
      <c r="I85" s="45"/>
      <c r="J85" s="45"/>
      <c r="K85" s="45"/>
      <c r="L85" s="45" t="s">
        <v>1075</v>
      </c>
      <c r="M85" s="45" t="s">
        <v>1075</v>
      </c>
      <c r="N85" s="45"/>
      <c r="O85" s="45" t="s">
        <v>1075</v>
      </c>
      <c r="P85" s="45" t="s">
        <v>1075</v>
      </c>
      <c r="Q85" s="45" t="s">
        <v>1075</v>
      </c>
      <c r="R85" s="45" t="s">
        <v>1075</v>
      </c>
    </row>
    <row r="86" spans="1:18" ht="12.75">
      <c r="A86" s="31" t="s">
        <v>94</v>
      </c>
      <c r="B86" s="31" t="s">
        <v>111</v>
      </c>
      <c r="C86" s="31" t="s">
        <v>112</v>
      </c>
      <c r="D86" s="31" t="s">
        <v>1075</v>
      </c>
      <c r="E86" s="31" t="s">
        <v>1075</v>
      </c>
      <c r="F86" s="45" t="s">
        <v>1075</v>
      </c>
      <c r="G86" s="45" t="s">
        <v>1075</v>
      </c>
      <c r="H86" s="45"/>
      <c r="I86" s="45"/>
      <c r="J86" s="45"/>
      <c r="K86" s="45"/>
      <c r="L86" s="45" t="s">
        <v>1075</v>
      </c>
      <c r="M86" s="45" t="s">
        <v>1075</v>
      </c>
      <c r="N86" s="45"/>
      <c r="O86" s="45" t="s">
        <v>1075</v>
      </c>
      <c r="P86" s="45" t="s">
        <v>1075</v>
      </c>
      <c r="Q86" s="45" t="s">
        <v>1075</v>
      </c>
      <c r="R86" s="45" t="s">
        <v>1075</v>
      </c>
    </row>
    <row r="87" spans="1:18" ht="12.75">
      <c r="A87" s="34" t="s">
        <v>94</v>
      </c>
      <c r="B87" s="34" t="s">
        <v>113</v>
      </c>
      <c r="C87" s="34" t="s">
        <v>114</v>
      </c>
      <c r="D87" s="34" t="s">
        <v>1075</v>
      </c>
      <c r="E87" s="34" t="s">
        <v>1075</v>
      </c>
      <c r="F87" s="95" t="s">
        <v>1075</v>
      </c>
      <c r="G87" s="95" t="s">
        <v>1075</v>
      </c>
      <c r="H87" s="95"/>
      <c r="I87" s="95"/>
      <c r="J87" s="95"/>
      <c r="K87" s="95"/>
      <c r="L87" s="95" t="s">
        <v>1075</v>
      </c>
      <c r="M87" s="95" t="s">
        <v>1075</v>
      </c>
      <c r="N87" s="95"/>
      <c r="O87" s="95" t="s">
        <v>1075</v>
      </c>
      <c r="P87" s="95" t="s">
        <v>1075</v>
      </c>
      <c r="Q87" s="95" t="s">
        <v>1075</v>
      </c>
      <c r="R87" s="95" t="s">
        <v>1075</v>
      </c>
    </row>
    <row r="88" spans="1:18" ht="12.75">
      <c r="A88" s="31"/>
      <c r="B88" s="32">
        <f>COUNTA(B78:B87)</f>
        <v>10</v>
      </c>
      <c r="C88" s="54"/>
      <c r="D88" s="32">
        <f>COUNTIF(D78:D87,"Yes")</f>
        <v>10</v>
      </c>
      <c r="E88" s="32">
        <f aca="true" t="shared" si="7" ref="E88:R88">COUNTIF(E78:E87,"Yes")</f>
        <v>10</v>
      </c>
      <c r="F88" s="70">
        <f t="shared" si="7"/>
        <v>10</v>
      </c>
      <c r="G88" s="70">
        <f t="shared" si="7"/>
        <v>10</v>
      </c>
      <c r="H88" s="70">
        <f t="shared" si="7"/>
        <v>0</v>
      </c>
      <c r="I88" s="70">
        <f t="shared" si="7"/>
        <v>0</v>
      </c>
      <c r="J88" s="70">
        <f t="shared" si="7"/>
        <v>0</v>
      </c>
      <c r="K88" s="70">
        <f t="shared" si="7"/>
        <v>0</v>
      </c>
      <c r="L88" s="70">
        <f t="shared" si="7"/>
        <v>10</v>
      </c>
      <c r="M88" s="70">
        <f t="shared" si="7"/>
        <v>10</v>
      </c>
      <c r="N88" s="70">
        <f t="shared" si="7"/>
        <v>0</v>
      </c>
      <c r="O88" s="70">
        <f t="shared" si="7"/>
        <v>10</v>
      </c>
      <c r="P88" s="70">
        <f t="shared" si="7"/>
        <v>10</v>
      </c>
      <c r="Q88" s="70">
        <f t="shared" si="7"/>
        <v>10</v>
      </c>
      <c r="R88" s="70">
        <f t="shared" si="7"/>
        <v>10</v>
      </c>
    </row>
    <row r="89" spans="1:18" ht="12.75">
      <c r="A89" s="31"/>
      <c r="B89" s="42"/>
      <c r="C89" s="31"/>
      <c r="D89" s="31"/>
      <c r="E89" s="31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</row>
    <row r="90" spans="1:18" ht="12.75">
      <c r="A90" s="31" t="s">
        <v>115</v>
      </c>
      <c r="B90" s="31" t="s">
        <v>116</v>
      </c>
      <c r="C90" s="31" t="s">
        <v>117</v>
      </c>
      <c r="D90" s="31" t="s">
        <v>1075</v>
      </c>
      <c r="E90" s="31" t="s">
        <v>1075</v>
      </c>
      <c r="F90" s="45"/>
      <c r="G90" s="45" t="s">
        <v>1075</v>
      </c>
      <c r="H90" s="45"/>
      <c r="I90" s="45" t="s">
        <v>1075</v>
      </c>
      <c r="J90" s="45"/>
      <c r="K90" s="45"/>
      <c r="L90" s="45" t="s">
        <v>1075</v>
      </c>
      <c r="M90" s="45"/>
      <c r="N90" s="45" t="s">
        <v>1075</v>
      </c>
      <c r="O90" s="45" t="s">
        <v>1075</v>
      </c>
      <c r="P90" s="45" t="s">
        <v>1075</v>
      </c>
      <c r="Q90" s="45"/>
      <c r="R90" s="45"/>
    </row>
    <row r="91" spans="1:18" ht="12.75">
      <c r="A91" s="31" t="s">
        <v>115</v>
      </c>
      <c r="B91" s="31" t="s">
        <v>118</v>
      </c>
      <c r="C91" s="31" t="s">
        <v>119</v>
      </c>
      <c r="D91" s="31" t="s">
        <v>1075</v>
      </c>
      <c r="E91" s="31" t="s">
        <v>1075</v>
      </c>
      <c r="F91" s="45"/>
      <c r="G91" s="45" t="s">
        <v>1075</v>
      </c>
      <c r="H91" s="45"/>
      <c r="I91" s="45"/>
      <c r="J91" s="45"/>
      <c r="K91" s="45"/>
      <c r="L91" s="45" t="s">
        <v>1075</v>
      </c>
      <c r="M91" s="45"/>
      <c r="N91" s="45" t="s">
        <v>1075</v>
      </c>
      <c r="O91" s="45"/>
      <c r="P91" s="45" t="s">
        <v>1075</v>
      </c>
      <c r="Q91" s="45"/>
      <c r="R91" s="45"/>
    </row>
    <row r="92" spans="1:18" ht="12.75">
      <c r="A92" s="31" t="s">
        <v>115</v>
      </c>
      <c r="B92" s="31" t="s">
        <v>120</v>
      </c>
      <c r="C92" s="31" t="s">
        <v>121</v>
      </c>
      <c r="D92" s="31" t="s">
        <v>1075</v>
      </c>
      <c r="E92" s="31" t="s">
        <v>1075</v>
      </c>
      <c r="F92" s="45"/>
      <c r="G92" s="45" t="s">
        <v>1075</v>
      </c>
      <c r="H92" s="45"/>
      <c r="I92" s="45"/>
      <c r="J92" s="45"/>
      <c r="K92" s="45"/>
      <c r="L92" s="45"/>
      <c r="M92" s="45"/>
      <c r="N92" s="45"/>
      <c r="O92" s="45" t="s">
        <v>1075</v>
      </c>
      <c r="P92" s="45" t="s">
        <v>1075</v>
      </c>
      <c r="Q92" s="45"/>
      <c r="R92" s="45"/>
    </row>
    <row r="93" spans="1:18" ht="12.75">
      <c r="A93" s="31" t="s">
        <v>115</v>
      </c>
      <c r="B93" s="31" t="s">
        <v>122</v>
      </c>
      <c r="C93" s="31" t="s">
        <v>123</v>
      </c>
      <c r="D93" s="31" t="s">
        <v>1075</v>
      </c>
      <c r="E93" s="31" t="s">
        <v>1075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 t="s">
        <v>1075</v>
      </c>
    </row>
    <row r="94" spans="1:18" ht="12.75">
      <c r="A94" s="31" t="s">
        <v>115</v>
      </c>
      <c r="B94" s="31" t="s">
        <v>124</v>
      </c>
      <c r="C94" s="31" t="s">
        <v>125</v>
      </c>
      <c r="D94" s="31" t="s">
        <v>1075</v>
      </c>
      <c r="E94" s="31" t="s">
        <v>1075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 t="s">
        <v>1075</v>
      </c>
    </row>
    <row r="95" spans="1:18" ht="12.75">
      <c r="A95" s="31" t="s">
        <v>115</v>
      </c>
      <c r="B95" s="31" t="s">
        <v>130</v>
      </c>
      <c r="C95" s="31" t="s">
        <v>131</v>
      </c>
      <c r="D95" s="31" t="s">
        <v>1075</v>
      </c>
      <c r="E95" s="31" t="s">
        <v>1075</v>
      </c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 t="s">
        <v>1075</v>
      </c>
    </row>
    <row r="96" spans="1:18" ht="12.75">
      <c r="A96" s="31" t="s">
        <v>115</v>
      </c>
      <c r="B96" s="31" t="s">
        <v>132</v>
      </c>
      <c r="C96" s="31" t="s">
        <v>133</v>
      </c>
      <c r="D96" s="31" t="s">
        <v>1075</v>
      </c>
      <c r="E96" s="31" t="s">
        <v>1075</v>
      </c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 t="s">
        <v>1075</v>
      </c>
    </row>
    <row r="97" spans="1:18" ht="12.75">
      <c r="A97" s="31" t="s">
        <v>115</v>
      </c>
      <c r="B97" s="31" t="s">
        <v>134</v>
      </c>
      <c r="C97" s="31" t="s">
        <v>135</v>
      </c>
      <c r="D97" s="31" t="s">
        <v>1075</v>
      </c>
      <c r="E97" s="31" t="s">
        <v>1075</v>
      </c>
      <c r="F97" s="45"/>
      <c r="G97" s="45" t="s">
        <v>1075</v>
      </c>
      <c r="H97" s="45"/>
      <c r="I97" s="45" t="s">
        <v>1075</v>
      </c>
      <c r="J97" s="45"/>
      <c r="K97" s="45"/>
      <c r="L97" s="45"/>
      <c r="M97" s="45"/>
      <c r="N97" s="45"/>
      <c r="O97" s="45" t="s">
        <v>1075</v>
      </c>
      <c r="P97" s="45" t="s">
        <v>1075</v>
      </c>
      <c r="Q97" s="45"/>
      <c r="R97" s="45"/>
    </row>
    <row r="98" spans="1:18" ht="12.75">
      <c r="A98" s="31" t="s">
        <v>115</v>
      </c>
      <c r="B98" s="31" t="s">
        <v>138</v>
      </c>
      <c r="C98" s="31" t="s">
        <v>139</v>
      </c>
      <c r="D98" s="31" t="s">
        <v>1075</v>
      </c>
      <c r="E98" s="31" t="s">
        <v>1075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 t="s">
        <v>1075</v>
      </c>
    </row>
    <row r="99" spans="1:18" ht="12.75">
      <c r="A99" s="31" t="s">
        <v>115</v>
      </c>
      <c r="B99" s="31" t="s">
        <v>140</v>
      </c>
      <c r="C99" s="31" t="s">
        <v>141</v>
      </c>
      <c r="D99" s="31" t="s">
        <v>1075</v>
      </c>
      <c r="E99" s="31" t="s">
        <v>1075</v>
      </c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 t="s">
        <v>1075</v>
      </c>
    </row>
    <row r="100" spans="1:18" ht="18">
      <c r="A100" s="31" t="s">
        <v>115</v>
      </c>
      <c r="B100" s="31" t="s">
        <v>142</v>
      </c>
      <c r="C100" s="31" t="s">
        <v>143</v>
      </c>
      <c r="D100" s="31" t="s">
        <v>1075</v>
      </c>
      <c r="E100" s="31" t="s">
        <v>1075</v>
      </c>
      <c r="F100" s="45"/>
      <c r="G100" s="45"/>
      <c r="H100" s="45"/>
      <c r="I100" s="45"/>
      <c r="J100" s="45"/>
      <c r="K100" s="45"/>
      <c r="L100" s="45"/>
      <c r="M100" s="45" t="s">
        <v>1075</v>
      </c>
      <c r="N100" s="45"/>
      <c r="O100" s="45"/>
      <c r="P100" s="45" t="s">
        <v>1075</v>
      </c>
      <c r="Q100" s="45"/>
      <c r="R100" s="45"/>
    </row>
    <row r="101" spans="1:18" ht="12.75">
      <c r="A101" s="34" t="s">
        <v>115</v>
      </c>
      <c r="B101" s="34" t="s">
        <v>148</v>
      </c>
      <c r="C101" s="34" t="s">
        <v>149</v>
      </c>
      <c r="D101" s="34" t="s">
        <v>1075</v>
      </c>
      <c r="E101" s="34" t="s">
        <v>1075</v>
      </c>
      <c r="F101" s="95"/>
      <c r="G101" s="95" t="s">
        <v>1075</v>
      </c>
      <c r="H101" s="95"/>
      <c r="I101" s="95"/>
      <c r="J101" s="95"/>
      <c r="K101" s="95"/>
      <c r="L101" s="95"/>
      <c r="M101" s="95" t="s">
        <v>1075</v>
      </c>
      <c r="N101" s="95" t="s">
        <v>1075</v>
      </c>
      <c r="O101" s="95"/>
      <c r="P101" s="95" t="s">
        <v>1075</v>
      </c>
      <c r="Q101" s="95"/>
      <c r="R101" s="95"/>
    </row>
    <row r="102" spans="1:18" ht="12.75">
      <c r="A102" s="31"/>
      <c r="B102" s="32">
        <f>COUNTA(B90:B101)</f>
        <v>12</v>
      </c>
      <c r="C102" s="54"/>
      <c r="D102" s="32">
        <f aca="true" t="shared" si="8" ref="D102:R102">COUNTIF(D90:D101,"Yes")</f>
        <v>12</v>
      </c>
      <c r="E102" s="32">
        <f t="shared" si="8"/>
        <v>12</v>
      </c>
      <c r="F102" s="70">
        <f t="shared" si="8"/>
        <v>0</v>
      </c>
      <c r="G102" s="70">
        <f t="shared" si="8"/>
        <v>5</v>
      </c>
      <c r="H102" s="70">
        <f t="shared" si="8"/>
        <v>0</v>
      </c>
      <c r="I102" s="70">
        <f t="shared" si="8"/>
        <v>2</v>
      </c>
      <c r="J102" s="70">
        <f t="shared" si="8"/>
        <v>0</v>
      </c>
      <c r="K102" s="70">
        <f t="shared" si="8"/>
        <v>0</v>
      </c>
      <c r="L102" s="70">
        <f t="shared" si="8"/>
        <v>2</v>
      </c>
      <c r="M102" s="70">
        <f t="shared" si="8"/>
        <v>2</v>
      </c>
      <c r="N102" s="70">
        <f t="shared" si="8"/>
        <v>3</v>
      </c>
      <c r="O102" s="70">
        <f t="shared" si="8"/>
        <v>3</v>
      </c>
      <c r="P102" s="70">
        <f t="shared" si="8"/>
        <v>6</v>
      </c>
      <c r="Q102" s="70">
        <f t="shared" si="8"/>
        <v>0</v>
      </c>
      <c r="R102" s="70">
        <f t="shared" si="8"/>
        <v>6</v>
      </c>
    </row>
    <row r="103" spans="1:18" ht="12.75">
      <c r="A103" s="31"/>
      <c r="B103" s="42"/>
      <c r="C103" s="31"/>
      <c r="D103" s="31"/>
      <c r="E103" s="31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</row>
    <row r="104" spans="1:18" ht="12.75">
      <c r="A104" s="31" t="s">
        <v>152</v>
      </c>
      <c r="B104" s="31" t="s">
        <v>153</v>
      </c>
      <c r="C104" s="31" t="s">
        <v>154</v>
      </c>
      <c r="D104" s="31" t="s">
        <v>1075</v>
      </c>
      <c r="E104" s="31" t="s">
        <v>1075</v>
      </c>
      <c r="F104" s="45"/>
      <c r="G104" s="45" t="s">
        <v>1075</v>
      </c>
      <c r="H104" s="45"/>
      <c r="I104" s="45" t="s">
        <v>1075</v>
      </c>
      <c r="J104" s="45"/>
      <c r="K104" s="45"/>
      <c r="L104" s="45" t="s">
        <v>1075</v>
      </c>
      <c r="M104" s="45"/>
      <c r="N104" s="45" t="s">
        <v>1075</v>
      </c>
      <c r="O104" s="45"/>
      <c r="P104" s="45" t="s">
        <v>1075</v>
      </c>
      <c r="Q104" s="45"/>
      <c r="R104" s="45"/>
    </row>
    <row r="105" spans="1:18" ht="12.75">
      <c r="A105" s="31" t="s">
        <v>152</v>
      </c>
      <c r="B105" s="31" t="s">
        <v>159</v>
      </c>
      <c r="C105" s="31" t="s">
        <v>160</v>
      </c>
      <c r="D105" s="31" t="s">
        <v>1075</v>
      </c>
      <c r="E105" s="31" t="s">
        <v>1075</v>
      </c>
      <c r="F105" s="45"/>
      <c r="G105" s="45" t="s">
        <v>1075</v>
      </c>
      <c r="H105" s="45"/>
      <c r="I105" s="45" t="s">
        <v>1075</v>
      </c>
      <c r="J105" s="45"/>
      <c r="K105" s="45"/>
      <c r="L105" s="45"/>
      <c r="M105" s="45"/>
      <c r="N105" s="45" t="s">
        <v>1075</v>
      </c>
      <c r="O105" s="45"/>
      <c r="P105" s="45" t="s">
        <v>1075</v>
      </c>
      <c r="Q105" s="45"/>
      <c r="R105" s="45"/>
    </row>
    <row r="106" spans="1:18" ht="12.75">
      <c r="A106" s="31" t="s">
        <v>152</v>
      </c>
      <c r="B106" s="31" t="s">
        <v>161</v>
      </c>
      <c r="C106" s="31" t="s">
        <v>162</v>
      </c>
      <c r="D106" s="31" t="s">
        <v>1075</v>
      </c>
      <c r="E106" s="31" t="s">
        <v>1075</v>
      </c>
      <c r="F106" s="45"/>
      <c r="G106" s="45" t="s">
        <v>1075</v>
      </c>
      <c r="H106" s="45"/>
      <c r="I106" s="45" t="s">
        <v>1075</v>
      </c>
      <c r="J106" s="45"/>
      <c r="K106" s="45"/>
      <c r="L106" s="45" t="s">
        <v>1075</v>
      </c>
      <c r="M106" s="45"/>
      <c r="N106" s="45" t="s">
        <v>1075</v>
      </c>
      <c r="O106" s="45" t="s">
        <v>1075</v>
      </c>
      <c r="P106" s="45" t="s">
        <v>1075</v>
      </c>
      <c r="Q106" s="45"/>
      <c r="R106" s="45"/>
    </row>
    <row r="107" spans="1:18" ht="12.75">
      <c r="A107" s="31" t="s">
        <v>152</v>
      </c>
      <c r="B107" s="31" t="s">
        <v>165</v>
      </c>
      <c r="C107" s="31" t="s">
        <v>166</v>
      </c>
      <c r="D107" s="31" t="s">
        <v>1075</v>
      </c>
      <c r="E107" s="31" t="s">
        <v>1075</v>
      </c>
      <c r="F107" s="45"/>
      <c r="G107" s="45" t="s">
        <v>1075</v>
      </c>
      <c r="H107" s="45"/>
      <c r="I107" s="45" t="s">
        <v>1075</v>
      </c>
      <c r="J107" s="45"/>
      <c r="K107" s="45"/>
      <c r="L107" s="45"/>
      <c r="M107" s="45"/>
      <c r="N107" s="45" t="s">
        <v>1075</v>
      </c>
      <c r="O107" s="45"/>
      <c r="P107" s="45" t="s">
        <v>1075</v>
      </c>
      <c r="Q107" s="45"/>
      <c r="R107" s="45"/>
    </row>
    <row r="108" spans="1:18" ht="12.75">
      <c r="A108" s="31" t="s">
        <v>152</v>
      </c>
      <c r="B108" s="31" t="s">
        <v>167</v>
      </c>
      <c r="C108" s="31" t="s">
        <v>168</v>
      </c>
      <c r="D108" s="31" t="s">
        <v>1075</v>
      </c>
      <c r="E108" s="31" t="s">
        <v>1075</v>
      </c>
      <c r="F108" s="45"/>
      <c r="G108" s="45" t="s">
        <v>1075</v>
      </c>
      <c r="H108" s="45"/>
      <c r="I108" s="45" t="s">
        <v>1075</v>
      </c>
      <c r="J108" s="45"/>
      <c r="K108" s="45"/>
      <c r="L108" s="45"/>
      <c r="M108" s="45"/>
      <c r="N108" s="45" t="s">
        <v>1075</v>
      </c>
      <c r="O108" s="45" t="s">
        <v>1075</v>
      </c>
      <c r="P108" s="45" t="s">
        <v>1075</v>
      </c>
      <c r="Q108" s="45"/>
      <c r="R108" s="45"/>
    </row>
    <row r="109" spans="1:18" ht="12.75">
      <c r="A109" s="34" t="s">
        <v>152</v>
      </c>
      <c r="B109" s="34" t="s">
        <v>169</v>
      </c>
      <c r="C109" s="34" t="s">
        <v>170</v>
      </c>
      <c r="D109" s="34" t="s">
        <v>1075</v>
      </c>
      <c r="E109" s="34" t="s">
        <v>1075</v>
      </c>
      <c r="F109" s="95"/>
      <c r="G109" s="95" t="s">
        <v>1075</v>
      </c>
      <c r="H109" s="95"/>
      <c r="I109" s="95" t="s">
        <v>1075</v>
      </c>
      <c r="J109" s="95"/>
      <c r="K109" s="95"/>
      <c r="L109" s="95"/>
      <c r="M109" s="95"/>
      <c r="N109" s="95" t="s">
        <v>1075</v>
      </c>
      <c r="O109" s="95" t="s">
        <v>1075</v>
      </c>
      <c r="P109" s="95" t="s">
        <v>1075</v>
      </c>
      <c r="Q109" s="95"/>
      <c r="R109" s="95"/>
    </row>
    <row r="110" spans="1:18" ht="12.75">
      <c r="A110" s="31"/>
      <c r="B110" s="32">
        <f>COUNTA(B104:B109)</f>
        <v>6</v>
      </c>
      <c r="C110" s="54"/>
      <c r="D110" s="32">
        <f aca="true" t="shared" si="9" ref="D110:R110">COUNTIF(D104:D109,"Yes")</f>
        <v>6</v>
      </c>
      <c r="E110" s="32">
        <f t="shared" si="9"/>
        <v>6</v>
      </c>
      <c r="F110" s="70">
        <f t="shared" si="9"/>
        <v>0</v>
      </c>
      <c r="G110" s="70">
        <f t="shared" si="9"/>
        <v>6</v>
      </c>
      <c r="H110" s="70">
        <f t="shared" si="9"/>
        <v>0</v>
      </c>
      <c r="I110" s="70">
        <f t="shared" si="9"/>
        <v>6</v>
      </c>
      <c r="J110" s="70">
        <f t="shared" si="9"/>
        <v>0</v>
      </c>
      <c r="K110" s="70">
        <f t="shared" si="9"/>
        <v>0</v>
      </c>
      <c r="L110" s="70">
        <f t="shared" si="9"/>
        <v>2</v>
      </c>
      <c r="M110" s="70">
        <f t="shared" si="9"/>
        <v>0</v>
      </c>
      <c r="N110" s="70">
        <f t="shared" si="9"/>
        <v>6</v>
      </c>
      <c r="O110" s="70">
        <f t="shared" si="9"/>
        <v>3</v>
      </c>
      <c r="P110" s="70">
        <f t="shared" si="9"/>
        <v>6</v>
      </c>
      <c r="Q110" s="70">
        <f t="shared" si="9"/>
        <v>0</v>
      </c>
      <c r="R110" s="70">
        <f t="shared" si="9"/>
        <v>0</v>
      </c>
    </row>
    <row r="111" spans="1:18" ht="12.75">
      <c r="A111" s="31"/>
      <c r="B111" s="42"/>
      <c r="C111" s="31"/>
      <c r="D111" s="31"/>
      <c r="E111" s="31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</row>
    <row r="112" spans="1:18" ht="12.75">
      <c r="A112" s="31" t="s">
        <v>171</v>
      </c>
      <c r="B112" s="31" t="s">
        <v>172</v>
      </c>
      <c r="C112" s="31" t="s">
        <v>173</v>
      </c>
      <c r="D112" s="31" t="s">
        <v>1075</v>
      </c>
      <c r="E112" s="31" t="s">
        <v>1075</v>
      </c>
      <c r="F112" s="45"/>
      <c r="G112" s="45" t="s">
        <v>1075</v>
      </c>
      <c r="H112" s="45"/>
      <c r="I112" s="45"/>
      <c r="J112" s="45"/>
      <c r="K112" s="45"/>
      <c r="L112" s="45"/>
      <c r="M112" s="45"/>
      <c r="N112" s="45"/>
      <c r="O112" s="45" t="s">
        <v>1075</v>
      </c>
      <c r="P112" s="45" t="s">
        <v>1075</v>
      </c>
      <c r="Q112" s="45"/>
      <c r="R112" s="45"/>
    </row>
    <row r="113" spans="1:18" ht="12.75">
      <c r="A113" s="31" t="s">
        <v>171</v>
      </c>
      <c r="B113" s="31" t="s">
        <v>174</v>
      </c>
      <c r="C113" s="31" t="s">
        <v>175</v>
      </c>
      <c r="D113" s="31" t="s">
        <v>1075</v>
      </c>
      <c r="E113" s="31" t="s">
        <v>1075</v>
      </c>
      <c r="F113" s="45"/>
      <c r="G113" s="45" t="s">
        <v>1075</v>
      </c>
      <c r="H113" s="45"/>
      <c r="I113" s="45" t="s">
        <v>1075</v>
      </c>
      <c r="J113" s="45"/>
      <c r="K113" s="45"/>
      <c r="L113" s="45"/>
      <c r="M113" s="45"/>
      <c r="N113" s="45"/>
      <c r="O113" s="45" t="s">
        <v>1075</v>
      </c>
      <c r="P113" s="45" t="s">
        <v>1075</v>
      </c>
      <c r="Q113" s="45"/>
      <c r="R113" s="45"/>
    </row>
    <row r="114" spans="1:18" ht="12.75">
      <c r="A114" s="31" t="s">
        <v>171</v>
      </c>
      <c r="B114" s="31" t="s">
        <v>176</v>
      </c>
      <c r="C114" s="31" t="s">
        <v>177</v>
      </c>
      <c r="D114" s="31" t="s">
        <v>1075</v>
      </c>
      <c r="E114" s="31" t="s">
        <v>1075</v>
      </c>
      <c r="F114" s="45"/>
      <c r="G114" s="45" t="s">
        <v>1075</v>
      </c>
      <c r="H114" s="45"/>
      <c r="I114" s="45"/>
      <c r="J114" s="45"/>
      <c r="K114" s="45"/>
      <c r="L114" s="45"/>
      <c r="M114" s="45"/>
      <c r="N114" s="45"/>
      <c r="O114" s="45" t="s">
        <v>1075</v>
      </c>
      <c r="P114" s="45" t="s">
        <v>1075</v>
      </c>
      <c r="Q114" s="45"/>
      <c r="R114" s="45"/>
    </row>
    <row r="115" spans="1:18" ht="12.75">
      <c r="A115" s="31" t="s">
        <v>171</v>
      </c>
      <c r="B115" s="31" t="s">
        <v>178</v>
      </c>
      <c r="C115" s="31" t="s">
        <v>179</v>
      </c>
      <c r="D115" s="31" t="s">
        <v>1075</v>
      </c>
      <c r="E115" s="31" t="s">
        <v>1075</v>
      </c>
      <c r="F115" s="45"/>
      <c r="G115" s="45" t="s">
        <v>1075</v>
      </c>
      <c r="H115" s="45"/>
      <c r="I115" s="45"/>
      <c r="J115" s="45"/>
      <c r="K115" s="45"/>
      <c r="L115" s="45"/>
      <c r="M115" s="45"/>
      <c r="N115" s="45"/>
      <c r="O115" s="45" t="s">
        <v>1075</v>
      </c>
      <c r="P115" s="45" t="s">
        <v>1075</v>
      </c>
      <c r="Q115" s="45"/>
      <c r="R115" s="45"/>
    </row>
    <row r="116" spans="1:18" ht="12.75">
      <c r="A116" s="31" t="s">
        <v>171</v>
      </c>
      <c r="B116" s="31" t="s">
        <v>180</v>
      </c>
      <c r="C116" s="31" t="s">
        <v>181</v>
      </c>
      <c r="D116" s="31" t="s">
        <v>1075</v>
      </c>
      <c r="E116" s="31" t="s">
        <v>1075</v>
      </c>
      <c r="F116" s="45"/>
      <c r="G116" s="45" t="s">
        <v>1075</v>
      </c>
      <c r="H116" s="45"/>
      <c r="I116" s="45"/>
      <c r="J116" s="45"/>
      <c r="K116" s="45"/>
      <c r="L116" s="45"/>
      <c r="M116" s="45"/>
      <c r="N116" s="45"/>
      <c r="O116" s="45" t="s">
        <v>1075</v>
      </c>
      <c r="P116" s="45" t="s">
        <v>1075</v>
      </c>
      <c r="Q116" s="45"/>
      <c r="R116" s="45"/>
    </row>
    <row r="117" spans="1:18" ht="12.75">
      <c r="A117" s="34" t="s">
        <v>171</v>
      </c>
      <c r="B117" s="34" t="s">
        <v>182</v>
      </c>
      <c r="C117" s="34" t="s">
        <v>183</v>
      </c>
      <c r="D117" s="34" t="s">
        <v>1075</v>
      </c>
      <c r="E117" s="34" t="s">
        <v>1075</v>
      </c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 t="s">
        <v>1075</v>
      </c>
    </row>
    <row r="118" spans="1:18" ht="12.75">
      <c r="A118" s="31"/>
      <c r="B118" s="32">
        <f>COUNTA(B112:B117)</f>
        <v>6</v>
      </c>
      <c r="C118" s="54"/>
      <c r="D118" s="32">
        <f aca="true" t="shared" si="10" ref="D118:R118">COUNTIF(D112:D117,"Yes")</f>
        <v>6</v>
      </c>
      <c r="E118" s="32">
        <f t="shared" si="10"/>
        <v>6</v>
      </c>
      <c r="F118" s="70">
        <f t="shared" si="10"/>
        <v>0</v>
      </c>
      <c r="G118" s="70">
        <f t="shared" si="10"/>
        <v>5</v>
      </c>
      <c r="H118" s="70">
        <f t="shared" si="10"/>
        <v>0</v>
      </c>
      <c r="I118" s="70">
        <f t="shared" si="10"/>
        <v>1</v>
      </c>
      <c r="J118" s="70">
        <f t="shared" si="10"/>
        <v>0</v>
      </c>
      <c r="K118" s="70">
        <f t="shared" si="10"/>
        <v>0</v>
      </c>
      <c r="L118" s="70">
        <f t="shared" si="10"/>
        <v>0</v>
      </c>
      <c r="M118" s="70">
        <f t="shared" si="10"/>
        <v>0</v>
      </c>
      <c r="N118" s="70">
        <f t="shared" si="10"/>
        <v>0</v>
      </c>
      <c r="O118" s="70">
        <f t="shared" si="10"/>
        <v>5</v>
      </c>
      <c r="P118" s="70">
        <f t="shared" si="10"/>
        <v>5</v>
      </c>
      <c r="Q118" s="70">
        <f t="shared" si="10"/>
        <v>0</v>
      </c>
      <c r="R118" s="70">
        <f t="shared" si="10"/>
        <v>1</v>
      </c>
    </row>
    <row r="119" spans="1:18" ht="12.75">
      <c r="A119" s="31"/>
      <c r="B119" s="42"/>
      <c r="C119" s="31"/>
      <c r="D119" s="31"/>
      <c r="E119" s="31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</row>
    <row r="120" spans="1:18" ht="12.75">
      <c r="A120" s="31" t="s">
        <v>184</v>
      </c>
      <c r="B120" s="31" t="s">
        <v>185</v>
      </c>
      <c r="C120" s="31" t="s">
        <v>186</v>
      </c>
      <c r="D120" s="31" t="s">
        <v>1075</v>
      </c>
      <c r="E120" s="31" t="s">
        <v>1075</v>
      </c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 t="s">
        <v>1075</v>
      </c>
    </row>
    <row r="121" spans="1:18" ht="12.75">
      <c r="A121" s="31" t="s">
        <v>184</v>
      </c>
      <c r="B121" s="31" t="s">
        <v>189</v>
      </c>
      <c r="C121" s="31" t="s">
        <v>190</v>
      </c>
      <c r="D121" s="31" t="s">
        <v>1075</v>
      </c>
      <c r="E121" s="31" t="s">
        <v>1075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 t="s">
        <v>1075</v>
      </c>
    </row>
    <row r="122" spans="1:18" ht="12.75">
      <c r="A122" s="31" t="s">
        <v>184</v>
      </c>
      <c r="B122" s="31" t="s">
        <v>191</v>
      </c>
      <c r="C122" s="31" t="s">
        <v>192</v>
      </c>
      <c r="D122" s="31" t="s">
        <v>1075</v>
      </c>
      <c r="E122" s="31" t="s">
        <v>1075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 t="s">
        <v>1075</v>
      </c>
    </row>
    <row r="123" spans="1:18" ht="12.75">
      <c r="A123" s="31" t="s">
        <v>184</v>
      </c>
      <c r="B123" s="31" t="s">
        <v>193</v>
      </c>
      <c r="C123" s="31" t="s">
        <v>194</v>
      </c>
      <c r="D123" s="31" t="s">
        <v>1075</v>
      </c>
      <c r="E123" s="31" t="s">
        <v>1075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 t="s">
        <v>1075</v>
      </c>
    </row>
    <row r="124" spans="1:18" ht="12.75">
      <c r="A124" s="31" t="s">
        <v>184</v>
      </c>
      <c r="B124" s="31" t="s">
        <v>195</v>
      </c>
      <c r="C124" s="31" t="s">
        <v>196</v>
      </c>
      <c r="D124" s="31" t="s">
        <v>1075</v>
      </c>
      <c r="E124" s="31" t="s">
        <v>1075</v>
      </c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 t="s">
        <v>1075</v>
      </c>
    </row>
    <row r="125" spans="1:18" ht="12.75">
      <c r="A125" s="34" t="s">
        <v>184</v>
      </c>
      <c r="B125" s="34" t="s">
        <v>197</v>
      </c>
      <c r="C125" s="34" t="s">
        <v>198</v>
      </c>
      <c r="D125" s="34" t="s">
        <v>1075</v>
      </c>
      <c r="E125" s="34" t="s">
        <v>1075</v>
      </c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 t="s">
        <v>1075</v>
      </c>
    </row>
    <row r="126" spans="1:18" ht="12.75">
      <c r="A126" s="31"/>
      <c r="B126" s="32">
        <f>COUNTA(B120:B125)</f>
        <v>6</v>
      </c>
      <c r="C126" s="54"/>
      <c r="D126" s="32">
        <f aca="true" t="shared" si="11" ref="D126:R126">COUNTIF(D120:D125,"Yes")</f>
        <v>6</v>
      </c>
      <c r="E126" s="32">
        <f t="shared" si="11"/>
        <v>6</v>
      </c>
      <c r="F126" s="70">
        <f t="shared" si="11"/>
        <v>0</v>
      </c>
      <c r="G126" s="70">
        <f t="shared" si="11"/>
        <v>0</v>
      </c>
      <c r="H126" s="70">
        <f t="shared" si="11"/>
        <v>0</v>
      </c>
      <c r="I126" s="70">
        <f t="shared" si="11"/>
        <v>0</v>
      </c>
      <c r="J126" s="70">
        <f t="shared" si="11"/>
        <v>0</v>
      </c>
      <c r="K126" s="70">
        <f t="shared" si="11"/>
        <v>0</v>
      </c>
      <c r="L126" s="70">
        <f t="shared" si="11"/>
        <v>0</v>
      </c>
      <c r="M126" s="70">
        <f t="shared" si="11"/>
        <v>0</v>
      </c>
      <c r="N126" s="70">
        <f t="shared" si="11"/>
        <v>0</v>
      </c>
      <c r="O126" s="70">
        <f t="shared" si="11"/>
        <v>0</v>
      </c>
      <c r="P126" s="70">
        <f t="shared" si="11"/>
        <v>0</v>
      </c>
      <c r="Q126" s="70">
        <f t="shared" si="11"/>
        <v>0</v>
      </c>
      <c r="R126" s="70">
        <f t="shared" si="11"/>
        <v>6</v>
      </c>
    </row>
    <row r="127" spans="1:18" ht="12.75">
      <c r="A127" s="31"/>
      <c r="B127" s="42"/>
      <c r="C127" s="31"/>
      <c r="D127" s="31"/>
      <c r="E127" s="31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</row>
    <row r="128" spans="1:18" ht="12.75">
      <c r="A128" s="34" t="s">
        <v>199</v>
      </c>
      <c r="B128" s="34" t="s">
        <v>200</v>
      </c>
      <c r="C128" s="34" t="s">
        <v>201</v>
      </c>
      <c r="D128" s="34" t="s">
        <v>1075</v>
      </c>
      <c r="E128" s="34" t="s">
        <v>1075</v>
      </c>
      <c r="F128" s="95"/>
      <c r="G128" s="95" t="s">
        <v>1075</v>
      </c>
      <c r="H128" s="95"/>
      <c r="I128" s="95"/>
      <c r="J128" s="95"/>
      <c r="K128" s="95"/>
      <c r="L128" s="95"/>
      <c r="M128" s="95"/>
      <c r="N128" s="95"/>
      <c r="O128" s="95" t="s">
        <v>1075</v>
      </c>
      <c r="P128" s="95" t="s">
        <v>1075</v>
      </c>
      <c r="Q128" s="95"/>
      <c r="R128" s="95"/>
    </row>
    <row r="129" spans="1:18" ht="12.75">
      <c r="A129" s="31"/>
      <c r="B129" s="32">
        <f>COUNTA(B128:B128)</f>
        <v>1</v>
      </c>
      <c r="C129" s="54"/>
      <c r="D129" s="32">
        <f aca="true" t="shared" si="12" ref="D129:R129">COUNTIF(D128:D128,"Yes")</f>
        <v>1</v>
      </c>
      <c r="E129" s="32">
        <f t="shared" si="12"/>
        <v>1</v>
      </c>
      <c r="F129" s="70">
        <f t="shared" si="12"/>
        <v>0</v>
      </c>
      <c r="G129" s="70">
        <f t="shared" si="12"/>
        <v>1</v>
      </c>
      <c r="H129" s="70">
        <f t="shared" si="12"/>
        <v>0</v>
      </c>
      <c r="I129" s="70">
        <f t="shared" si="12"/>
        <v>0</v>
      </c>
      <c r="J129" s="70">
        <f t="shared" si="12"/>
        <v>0</v>
      </c>
      <c r="K129" s="70">
        <f t="shared" si="12"/>
        <v>0</v>
      </c>
      <c r="L129" s="70">
        <f t="shared" si="12"/>
        <v>0</v>
      </c>
      <c r="M129" s="70">
        <f t="shared" si="12"/>
        <v>0</v>
      </c>
      <c r="N129" s="70">
        <f t="shared" si="12"/>
        <v>0</v>
      </c>
      <c r="O129" s="70">
        <f t="shared" si="12"/>
        <v>1</v>
      </c>
      <c r="P129" s="70">
        <f t="shared" si="12"/>
        <v>1</v>
      </c>
      <c r="Q129" s="70">
        <f t="shared" si="12"/>
        <v>0</v>
      </c>
      <c r="R129" s="70">
        <f t="shared" si="12"/>
        <v>0</v>
      </c>
    </row>
    <row r="130" spans="1:18" ht="12.75">
      <c r="A130" s="54"/>
      <c r="B130" s="54"/>
      <c r="C130" s="54"/>
      <c r="D130" s="54"/>
      <c r="E130" s="54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</row>
    <row r="131" spans="1:18" ht="12.75">
      <c r="A131" s="31" t="s">
        <v>202</v>
      </c>
      <c r="B131" s="31" t="s">
        <v>203</v>
      </c>
      <c r="C131" s="31" t="s">
        <v>204</v>
      </c>
      <c r="D131" s="31" t="s">
        <v>1075</v>
      </c>
      <c r="E131" s="31" t="s">
        <v>1075</v>
      </c>
      <c r="F131" s="45"/>
      <c r="G131" s="45" t="s">
        <v>1075</v>
      </c>
      <c r="H131" s="45"/>
      <c r="I131" s="45"/>
      <c r="J131" s="45"/>
      <c r="K131" s="45"/>
      <c r="L131" s="45"/>
      <c r="M131" s="45"/>
      <c r="N131" s="45" t="s">
        <v>1075</v>
      </c>
      <c r="O131" s="45"/>
      <c r="P131" s="45" t="s">
        <v>1075</v>
      </c>
      <c r="Q131" s="45"/>
      <c r="R131" s="45" t="s">
        <v>1075</v>
      </c>
    </row>
    <row r="132" spans="1:18" ht="12.75">
      <c r="A132" s="31" t="s">
        <v>202</v>
      </c>
      <c r="B132" s="31" t="s">
        <v>205</v>
      </c>
      <c r="C132" s="31" t="s">
        <v>206</v>
      </c>
      <c r="D132" s="31" t="s">
        <v>1075</v>
      </c>
      <c r="E132" s="31" t="s">
        <v>1075</v>
      </c>
      <c r="F132" s="45"/>
      <c r="G132" s="45" t="s">
        <v>1075</v>
      </c>
      <c r="H132" s="45"/>
      <c r="I132" s="45"/>
      <c r="J132" s="45"/>
      <c r="K132" s="45"/>
      <c r="L132" s="45"/>
      <c r="M132" s="45"/>
      <c r="N132" s="45" t="s">
        <v>1075</v>
      </c>
      <c r="O132" s="45"/>
      <c r="P132" s="45" t="s">
        <v>1075</v>
      </c>
      <c r="Q132" s="45"/>
      <c r="R132" s="45" t="s">
        <v>1075</v>
      </c>
    </row>
    <row r="133" spans="1:18" ht="12.75">
      <c r="A133" s="31" t="s">
        <v>202</v>
      </c>
      <c r="B133" s="31" t="s">
        <v>207</v>
      </c>
      <c r="C133" s="31" t="s">
        <v>208</v>
      </c>
      <c r="D133" s="31" t="s">
        <v>1075</v>
      </c>
      <c r="E133" s="31" t="s">
        <v>1075</v>
      </c>
      <c r="F133" s="45"/>
      <c r="G133" s="45" t="s">
        <v>1075</v>
      </c>
      <c r="H133" s="45"/>
      <c r="I133" s="45"/>
      <c r="J133" s="45"/>
      <c r="K133" s="45"/>
      <c r="L133" s="45"/>
      <c r="M133" s="45"/>
      <c r="N133" s="45" t="s">
        <v>1075</v>
      </c>
      <c r="O133" s="45"/>
      <c r="P133" s="45" t="s">
        <v>1075</v>
      </c>
      <c r="Q133" s="45"/>
      <c r="R133" s="45" t="s">
        <v>1075</v>
      </c>
    </row>
    <row r="134" spans="1:18" ht="12.75">
      <c r="A134" s="31" t="s">
        <v>202</v>
      </c>
      <c r="B134" s="31" t="s">
        <v>209</v>
      </c>
      <c r="C134" s="31" t="s">
        <v>210</v>
      </c>
      <c r="D134" s="31" t="s">
        <v>1075</v>
      </c>
      <c r="E134" s="31" t="s">
        <v>1075</v>
      </c>
      <c r="F134" s="45"/>
      <c r="G134" s="45" t="s">
        <v>1075</v>
      </c>
      <c r="H134" s="45"/>
      <c r="I134" s="45"/>
      <c r="J134" s="45"/>
      <c r="K134" s="45"/>
      <c r="L134" s="45"/>
      <c r="M134" s="45"/>
      <c r="N134" s="45" t="s">
        <v>1075</v>
      </c>
      <c r="O134" s="45"/>
      <c r="P134" s="45" t="s">
        <v>1075</v>
      </c>
      <c r="Q134" s="45"/>
      <c r="R134" s="45" t="s">
        <v>1075</v>
      </c>
    </row>
    <row r="135" spans="1:18" ht="12.75">
      <c r="A135" s="31" t="s">
        <v>202</v>
      </c>
      <c r="B135" s="31" t="s">
        <v>211</v>
      </c>
      <c r="C135" s="31" t="s">
        <v>212</v>
      </c>
      <c r="D135" s="31" t="s">
        <v>1075</v>
      </c>
      <c r="E135" s="31" t="s">
        <v>1075</v>
      </c>
      <c r="F135" s="45"/>
      <c r="G135" s="45" t="s">
        <v>1075</v>
      </c>
      <c r="H135" s="45"/>
      <c r="I135" s="45"/>
      <c r="J135" s="45"/>
      <c r="K135" s="45"/>
      <c r="L135" s="45"/>
      <c r="M135" s="45"/>
      <c r="N135" s="45" t="s">
        <v>1075</v>
      </c>
      <c r="O135" s="45"/>
      <c r="P135" s="45" t="s">
        <v>1075</v>
      </c>
      <c r="Q135" s="45"/>
      <c r="R135" s="45" t="s">
        <v>1075</v>
      </c>
    </row>
    <row r="136" spans="1:18" ht="12.75">
      <c r="A136" s="31" t="s">
        <v>202</v>
      </c>
      <c r="B136" s="31" t="s">
        <v>213</v>
      </c>
      <c r="C136" s="31" t="s">
        <v>214</v>
      </c>
      <c r="D136" s="31" t="s">
        <v>1075</v>
      </c>
      <c r="E136" s="31" t="s">
        <v>1075</v>
      </c>
      <c r="F136" s="45"/>
      <c r="G136" s="45" t="s">
        <v>1075</v>
      </c>
      <c r="H136" s="45"/>
      <c r="I136" s="45" t="s">
        <v>1075</v>
      </c>
      <c r="J136" s="45"/>
      <c r="K136" s="45"/>
      <c r="L136" s="45" t="s">
        <v>1075</v>
      </c>
      <c r="M136" s="45"/>
      <c r="N136" s="45" t="s">
        <v>1075</v>
      </c>
      <c r="O136" s="45"/>
      <c r="P136" s="45" t="s">
        <v>1075</v>
      </c>
      <c r="Q136" s="45"/>
      <c r="R136" s="45" t="s">
        <v>1075</v>
      </c>
    </row>
    <row r="137" spans="1:18" ht="12.75">
      <c r="A137" s="31" t="s">
        <v>202</v>
      </c>
      <c r="B137" s="31" t="s">
        <v>215</v>
      </c>
      <c r="C137" s="31" t="s">
        <v>216</v>
      </c>
      <c r="D137" s="31" t="s">
        <v>1075</v>
      </c>
      <c r="E137" s="31" t="s">
        <v>1075</v>
      </c>
      <c r="F137" s="45"/>
      <c r="G137" s="45" t="s">
        <v>1075</v>
      </c>
      <c r="H137" s="45"/>
      <c r="I137" s="45"/>
      <c r="J137" s="45"/>
      <c r="K137" s="45"/>
      <c r="L137" s="45"/>
      <c r="M137" s="45"/>
      <c r="N137" s="45"/>
      <c r="O137" s="45" t="s">
        <v>1075</v>
      </c>
      <c r="P137" s="45" t="s">
        <v>1075</v>
      </c>
      <c r="Q137" s="45"/>
      <c r="R137" s="45" t="s">
        <v>1075</v>
      </c>
    </row>
    <row r="138" spans="1:18" ht="12.75">
      <c r="A138" s="31" t="s">
        <v>202</v>
      </c>
      <c r="B138" s="31" t="s">
        <v>217</v>
      </c>
      <c r="C138" s="31" t="s">
        <v>218</v>
      </c>
      <c r="D138" s="31" t="s">
        <v>1075</v>
      </c>
      <c r="E138" s="31" t="s">
        <v>1075</v>
      </c>
      <c r="F138" s="45"/>
      <c r="G138" s="45" t="s">
        <v>1075</v>
      </c>
      <c r="H138" s="45"/>
      <c r="I138" s="45"/>
      <c r="J138" s="45"/>
      <c r="K138" s="45"/>
      <c r="L138" s="45"/>
      <c r="M138" s="45"/>
      <c r="N138" s="45"/>
      <c r="O138" s="45" t="s">
        <v>1075</v>
      </c>
      <c r="P138" s="45" t="s">
        <v>1075</v>
      </c>
      <c r="Q138" s="45"/>
      <c r="R138" s="45" t="s">
        <v>1075</v>
      </c>
    </row>
    <row r="139" spans="1:18" ht="12.75">
      <c r="A139" s="34" t="s">
        <v>202</v>
      </c>
      <c r="B139" s="34" t="s">
        <v>219</v>
      </c>
      <c r="C139" s="34" t="s">
        <v>220</v>
      </c>
      <c r="D139" s="34" t="s">
        <v>1075</v>
      </c>
      <c r="E139" s="34" t="s">
        <v>1075</v>
      </c>
      <c r="F139" s="95"/>
      <c r="G139" s="95" t="s">
        <v>1075</v>
      </c>
      <c r="H139" s="95"/>
      <c r="I139" s="95"/>
      <c r="J139" s="95"/>
      <c r="K139" s="95"/>
      <c r="L139" s="95"/>
      <c r="M139" s="95"/>
      <c r="N139" s="95"/>
      <c r="O139" s="95" t="s">
        <v>1075</v>
      </c>
      <c r="P139" s="95" t="s">
        <v>1075</v>
      </c>
      <c r="Q139" s="95"/>
      <c r="R139" s="95" t="s">
        <v>1075</v>
      </c>
    </row>
    <row r="140" spans="1:18" ht="12.75">
      <c r="A140" s="31"/>
      <c r="B140" s="32">
        <f>COUNTA(B131:B139)</f>
        <v>9</v>
      </c>
      <c r="C140" s="54"/>
      <c r="D140" s="32">
        <f aca="true" t="shared" si="13" ref="D140:R140">COUNTIF(D131:D139,"Yes")</f>
        <v>9</v>
      </c>
      <c r="E140" s="32">
        <f t="shared" si="13"/>
        <v>9</v>
      </c>
      <c r="F140" s="70">
        <f t="shared" si="13"/>
        <v>0</v>
      </c>
      <c r="G140" s="70">
        <f t="shared" si="13"/>
        <v>9</v>
      </c>
      <c r="H140" s="70">
        <f t="shared" si="13"/>
        <v>0</v>
      </c>
      <c r="I140" s="70">
        <f t="shared" si="13"/>
        <v>1</v>
      </c>
      <c r="J140" s="70">
        <f t="shared" si="13"/>
        <v>0</v>
      </c>
      <c r="K140" s="70">
        <f t="shared" si="13"/>
        <v>0</v>
      </c>
      <c r="L140" s="70">
        <f t="shared" si="13"/>
        <v>1</v>
      </c>
      <c r="M140" s="70">
        <f t="shared" si="13"/>
        <v>0</v>
      </c>
      <c r="N140" s="70">
        <f t="shared" si="13"/>
        <v>6</v>
      </c>
      <c r="O140" s="70">
        <f t="shared" si="13"/>
        <v>3</v>
      </c>
      <c r="P140" s="70">
        <f t="shared" si="13"/>
        <v>9</v>
      </c>
      <c r="Q140" s="70">
        <f t="shared" si="13"/>
        <v>0</v>
      </c>
      <c r="R140" s="70">
        <f t="shared" si="13"/>
        <v>9</v>
      </c>
    </row>
    <row r="141" spans="6:18" ht="12.75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</row>
    <row r="142" spans="1:18" ht="12.75">
      <c r="A142" s="31" t="s">
        <v>221</v>
      </c>
      <c r="B142" s="31" t="s">
        <v>224</v>
      </c>
      <c r="C142" s="31" t="s">
        <v>225</v>
      </c>
      <c r="D142" s="31" t="s">
        <v>1075</v>
      </c>
      <c r="E142" s="31" t="s">
        <v>1075</v>
      </c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 t="s">
        <v>1075</v>
      </c>
    </row>
    <row r="143" spans="1:18" ht="12.75">
      <c r="A143" s="31" t="s">
        <v>221</v>
      </c>
      <c r="B143" s="31" t="s">
        <v>232</v>
      </c>
      <c r="C143" s="31" t="s">
        <v>233</v>
      </c>
      <c r="D143" s="31" t="s">
        <v>1075</v>
      </c>
      <c r="E143" s="31" t="s">
        <v>1075</v>
      </c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 t="s">
        <v>1075</v>
      </c>
    </row>
    <row r="144" spans="1:18" ht="12.75">
      <c r="A144" s="31" t="s">
        <v>221</v>
      </c>
      <c r="B144" s="31" t="s">
        <v>238</v>
      </c>
      <c r="C144" s="31" t="s">
        <v>239</v>
      </c>
      <c r="D144" s="31" t="s">
        <v>1075</v>
      </c>
      <c r="E144" s="31" t="s">
        <v>1075</v>
      </c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 t="s">
        <v>1075</v>
      </c>
    </row>
    <row r="145" spans="1:18" ht="12.75">
      <c r="A145" s="31" t="s">
        <v>221</v>
      </c>
      <c r="B145" s="31" t="s">
        <v>242</v>
      </c>
      <c r="C145" s="31" t="s">
        <v>243</v>
      </c>
      <c r="D145" s="31" t="s">
        <v>1075</v>
      </c>
      <c r="E145" s="31" t="s">
        <v>1075</v>
      </c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 t="s">
        <v>1075</v>
      </c>
    </row>
    <row r="146" spans="1:18" ht="12.75">
      <c r="A146" s="31" t="s">
        <v>221</v>
      </c>
      <c r="B146" s="31" t="s">
        <v>244</v>
      </c>
      <c r="C146" s="31" t="s">
        <v>245</v>
      </c>
      <c r="D146" s="31" t="s">
        <v>1075</v>
      </c>
      <c r="E146" s="31" t="s">
        <v>1075</v>
      </c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 t="s">
        <v>1075</v>
      </c>
    </row>
    <row r="147" spans="1:18" ht="12.75">
      <c r="A147" s="34" t="s">
        <v>221</v>
      </c>
      <c r="B147" s="34" t="s">
        <v>252</v>
      </c>
      <c r="C147" s="34" t="s">
        <v>253</v>
      </c>
      <c r="D147" s="34" t="s">
        <v>1075</v>
      </c>
      <c r="E147" s="34" t="s">
        <v>1075</v>
      </c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 t="s">
        <v>1075</v>
      </c>
    </row>
    <row r="148" spans="1:18" ht="12.75">
      <c r="A148" s="31"/>
      <c r="B148" s="32">
        <f>COUNTA(B142:B147)</f>
        <v>6</v>
      </c>
      <c r="C148" s="54"/>
      <c r="D148" s="32">
        <f aca="true" t="shared" si="14" ref="D148:R148">COUNTIF(D142:D147,"Yes")</f>
        <v>6</v>
      </c>
      <c r="E148" s="32">
        <f t="shared" si="14"/>
        <v>6</v>
      </c>
      <c r="F148" s="70">
        <f t="shared" si="14"/>
        <v>0</v>
      </c>
      <c r="G148" s="70">
        <f t="shared" si="14"/>
        <v>0</v>
      </c>
      <c r="H148" s="70">
        <f t="shared" si="14"/>
        <v>0</v>
      </c>
      <c r="I148" s="70">
        <f t="shared" si="14"/>
        <v>0</v>
      </c>
      <c r="J148" s="70">
        <f t="shared" si="14"/>
        <v>0</v>
      </c>
      <c r="K148" s="70">
        <f t="shared" si="14"/>
        <v>0</v>
      </c>
      <c r="L148" s="70">
        <f t="shared" si="14"/>
        <v>0</v>
      </c>
      <c r="M148" s="70">
        <f t="shared" si="14"/>
        <v>0</v>
      </c>
      <c r="N148" s="70">
        <f t="shared" si="14"/>
        <v>0</v>
      </c>
      <c r="O148" s="70">
        <f t="shared" si="14"/>
        <v>0</v>
      </c>
      <c r="P148" s="70">
        <f t="shared" si="14"/>
        <v>0</v>
      </c>
      <c r="Q148" s="70">
        <f t="shared" si="14"/>
        <v>0</v>
      </c>
      <c r="R148" s="70">
        <f t="shared" si="14"/>
        <v>6</v>
      </c>
    </row>
    <row r="149" spans="6:18" ht="12.75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spans="1:18" ht="18">
      <c r="A150" s="31" t="s">
        <v>254</v>
      </c>
      <c r="B150" s="31" t="s">
        <v>255</v>
      </c>
      <c r="C150" s="31" t="s">
        <v>256</v>
      </c>
      <c r="D150" s="31" t="s">
        <v>1075</v>
      </c>
      <c r="E150" s="31" t="s">
        <v>1075</v>
      </c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 t="s">
        <v>1075</v>
      </c>
      <c r="Q150" s="45"/>
      <c r="R150" s="45"/>
    </row>
    <row r="151" spans="1:18" ht="12.75">
      <c r="A151" s="31" t="s">
        <v>254</v>
      </c>
      <c r="B151" s="31" t="s">
        <v>257</v>
      </c>
      <c r="C151" s="31" t="s">
        <v>258</v>
      </c>
      <c r="D151" s="31" t="s">
        <v>1075</v>
      </c>
      <c r="E151" s="31" t="s">
        <v>1075</v>
      </c>
      <c r="F151" s="45" t="s">
        <v>1075</v>
      </c>
      <c r="G151" s="45" t="s">
        <v>1075</v>
      </c>
      <c r="H151" s="45"/>
      <c r="I151" s="45"/>
      <c r="J151" s="45"/>
      <c r="K151" s="45"/>
      <c r="L151" s="45" t="s">
        <v>1075</v>
      </c>
      <c r="M151" s="45"/>
      <c r="N151" s="45" t="s">
        <v>1075</v>
      </c>
      <c r="O151" s="45"/>
      <c r="P151" s="45"/>
      <c r="Q151" s="45" t="s">
        <v>1075</v>
      </c>
      <c r="R151" s="45"/>
    </row>
    <row r="152" spans="1:18" ht="12.75">
      <c r="A152" s="31" t="s">
        <v>254</v>
      </c>
      <c r="B152" s="31" t="s">
        <v>259</v>
      </c>
      <c r="C152" s="31" t="s">
        <v>260</v>
      </c>
      <c r="D152" s="31" t="s">
        <v>1075</v>
      </c>
      <c r="E152" s="31" t="s">
        <v>1075</v>
      </c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 t="s">
        <v>1075</v>
      </c>
      <c r="Q152" s="45"/>
      <c r="R152" s="45" t="s">
        <v>1075</v>
      </c>
    </row>
    <row r="153" spans="1:18" ht="12.75">
      <c r="A153" s="31" t="s">
        <v>254</v>
      </c>
      <c r="B153" s="31" t="s">
        <v>261</v>
      </c>
      <c r="C153" s="31" t="s">
        <v>262</v>
      </c>
      <c r="D153" s="31" t="s">
        <v>1075</v>
      </c>
      <c r="E153" s="31" t="s">
        <v>1075</v>
      </c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 t="s">
        <v>1075</v>
      </c>
      <c r="Q153" s="45"/>
      <c r="R153" s="45"/>
    </row>
    <row r="154" spans="1:18" ht="12.75">
      <c r="A154" s="31" t="s">
        <v>254</v>
      </c>
      <c r="B154" s="31" t="s">
        <v>263</v>
      </c>
      <c r="C154" s="31" t="s">
        <v>264</v>
      </c>
      <c r="D154" s="31" t="s">
        <v>1075</v>
      </c>
      <c r="E154" s="31" t="s">
        <v>1075</v>
      </c>
      <c r="F154" s="45" t="s">
        <v>1075</v>
      </c>
      <c r="G154" s="45" t="s">
        <v>1075</v>
      </c>
      <c r="H154" s="45"/>
      <c r="I154" s="45" t="s">
        <v>1075</v>
      </c>
      <c r="J154" s="45"/>
      <c r="K154" s="45"/>
      <c r="L154" s="45"/>
      <c r="M154" s="45"/>
      <c r="N154" s="45" t="s">
        <v>1075</v>
      </c>
      <c r="O154" s="45"/>
      <c r="P154" s="45"/>
      <c r="Q154" s="45" t="s">
        <v>1075</v>
      </c>
      <c r="R154" s="45"/>
    </row>
    <row r="155" spans="1:18" ht="12.75">
      <c r="A155" s="31" t="s">
        <v>254</v>
      </c>
      <c r="B155" s="31" t="s">
        <v>269</v>
      </c>
      <c r="C155" s="31" t="s">
        <v>270</v>
      </c>
      <c r="D155" s="31" t="s">
        <v>1075</v>
      </c>
      <c r="E155" s="31" t="s">
        <v>1075</v>
      </c>
      <c r="F155" s="45" t="s">
        <v>1075</v>
      </c>
      <c r="G155" s="45" t="s">
        <v>1075</v>
      </c>
      <c r="H155" s="45"/>
      <c r="I155" s="45"/>
      <c r="J155" s="45"/>
      <c r="K155" s="45"/>
      <c r="L155" s="45"/>
      <c r="M155" s="45"/>
      <c r="N155" s="45" t="s">
        <v>1075</v>
      </c>
      <c r="O155" s="45"/>
      <c r="P155" s="45"/>
      <c r="Q155" s="45"/>
      <c r="R155" s="45"/>
    </row>
    <row r="156" spans="1:18" ht="12.75">
      <c r="A156" s="31" t="s">
        <v>254</v>
      </c>
      <c r="B156" s="31" t="s">
        <v>271</v>
      </c>
      <c r="C156" s="31" t="s">
        <v>272</v>
      </c>
      <c r="D156" s="31" t="s">
        <v>1075</v>
      </c>
      <c r="E156" s="31" t="s">
        <v>1075</v>
      </c>
      <c r="F156" s="45"/>
      <c r="G156" s="45"/>
      <c r="H156" s="45"/>
      <c r="I156" s="45"/>
      <c r="J156" s="45"/>
      <c r="K156" s="45"/>
      <c r="L156" s="45" t="s">
        <v>1075</v>
      </c>
      <c r="M156" s="45"/>
      <c r="N156" s="45"/>
      <c r="O156" s="45" t="s">
        <v>1075</v>
      </c>
      <c r="P156" s="45" t="s">
        <v>1075</v>
      </c>
      <c r="Q156" s="45"/>
      <c r="R156" s="45"/>
    </row>
    <row r="157" spans="1:18" ht="12.75">
      <c r="A157" s="31" t="s">
        <v>254</v>
      </c>
      <c r="B157" s="31" t="s">
        <v>273</v>
      </c>
      <c r="C157" s="31" t="s">
        <v>274</v>
      </c>
      <c r="D157" s="31" t="s">
        <v>1075</v>
      </c>
      <c r="E157" s="31" t="s">
        <v>1075</v>
      </c>
      <c r="F157" s="45" t="s">
        <v>1075</v>
      </c>
      <c r="G157" s="45" t="s">
        <v>1075</v>
      </c>
      <c r="H157" s="45"/>
      <c r="I157" s="45"/>
      <c r="J157" s="45"/>
      <c r="K157" s="45"/>
      <c r="L157" s="45"/>
      <c r="M157" s="45"/>
      <c r="N157" s="45" t="s">
        <v>1075</v>
      </c>
      <c r="O157" s="45"/>
      <c r="P157" s="45"/>
      <c r="Q157" s="45"/>
      <c r="R157" s="45"/>
    </row>
    <row r="158" spans="1:18" ht="12.75">
      <c r="A158" s="31" t="s">
        <v>254</v>
      </c>
      <c r="B158" s="31" t="s">
        <v>281</v>
      </c>
      <c r="C158" s="31" t="s">
        <v>282</v>
      </c>
      <c r="D158" s="31" t="s">
        <v>1075</v>
      </c>
      <c r="E158" s="31" t="s">
        <v>1075</v>
      </c>
      <c r="F158" s="45" t="s">
        <v>1075</v>
      </c>
      <c r="G158" s="45" t="s">
        <v>1075</v>
      </c>
      <c r="H158" s="45"/>
      <c r="I158" s="45"/>
      <c r="J158" s="45"/>
      <c r="K158" s="45"/>
      <c r="L158" s="45"/>
      <c r="M158" s="45"/>
      <c r="N158" s="45"/>
      <c r="O158" s="45" t="s">
        <v>1075</v>
      </c>
      <c r="P158" s="45"/>
      <c r="Q158" s="45"/>
      <c r="R158" s="45"/>
    </row>
    <row r="159" spans="1:18" ht="12.75">
      <c r="A159" s="31" t="s">
        <v>254</v>
      </c>
      <c r="B159" s="31" t="s">
        <v>283</v>
      </c>
      <c r="C159" s="31" t="s">
        <v>284</v>
      </c>
      <c r="D159" s="31" t="s">
        <v>1075</v>
      </c>
      <c r="E159" s="31" t="s">
        <v>1075</v>
      </c>
      <c r="F159" s="45"/>
      <c r="G159" s="45" t="s">
        <v>1075</v>
      </c>
      <c r="H159" s="45"/>
      <c r="I159" s="45"/>
      <c r="J159" s="45"/>
      <c r="K159" s="45"/>
      <c r="L159" s="45" t="s">
        <v>1075</v>
      </c>
      <c r="M159" s="45"/>
      <c r="N159" s="45"/>
      <c r="O159" s="45"/>
      <c r="P159" s="45"/>
      <c r="Q159" s="45"/>
      <c r="R159" s="45"/>
    </row>
    <row r="160" spans="1:18" ht="18">
      <c r="A160" s="31" t="s">
        <v>254</v>
      </c>
      <c r="B160" s="31" t="s">
        <v>285</v>
      </c>
      <c r="C160" s="31" t="s">
        <v>286</v>
      </c>
      <c r="D160" s="31" t="s">
        <v>1075</v>
      </c>
      <c r="E160" s="31" t="s">
        <v>1075</v>
      </c>
      <c r="F160" s="45"/>
      <c r="G160" s="45" t="s">
        <v>1075</v>
      </c>
      <c r="H160" s="45"/>
      <c r="I160" s="45"/>
      <c r="J160" s="45"/>
      <c r="K160" s="45"/>
      <c r="L160" s="45"/>
      <c r="M160" s="45"/>
      <c r="N160" s="45"/>
      <c r="O160" s="45"/>
      <c r="P160" s="45" t="s">
        <v>1075</v>
      </c>
      <c r="Q160" s="45"/>
      <c r="R160" s="45"/>
    </row>
    <row r="161" spans="1:18" ht="12.75">
      <c r="A161" s="31" t="s">
        <v>254</v>
      </c>
      <c r="B161" s="31" t="s">
        <v>289</v>
      </c>
      <c r="C161" s="31" t="s">
        <v>290</v>
      </c>
      <c r="D161" s="31" t="s">
        <v>1075</v>
      </c>
      <c r="E161" s="31" t="s">
        <v>1075</v>
      </c>
      <c r="F161" s="45" t="s">
        <v>1075</v>
      </c>
      <c r="G161" s="45" t="s">
        <v>1075</v>
      </c>
      <c r="H161" s="45"/>
      <c r="I161" s="45"/>
      <c r="J161" s="45"/>
      <c r="K161" s="45"/>
      <c r="L161" s="45"/>
      <c r="M161" s="45"/>
      <c r="N161" s="45" t="s">
        <v>1075</v>
      </c>
      <c r="O161" s="45"/>
      <c r="P161" s="45"/>
      <c r="Q161" s="45"/>
      <c r="R161" s="45"/>
    </row>
    <row r="162" spans="1:18" ht="12.75">
      <c r="A162" s="34" t="s">
        <v>254</v>
      </c>
      <c r="B162" s="34" t="s">
        <v>291</v>
      </c>
      <c r="C162" s="34" t="s">
        <v>292</v>
      </c>
      <c r="D162" s="34" t="s">
        <v>1075</v>
      </c>
      <c r="E162" s="34" t="s">
        <v>1075</v>
      </c>
      <c r="F162" s="95"/>
      <c r="G162" s="95" t="s">
        <v>1075</v>
      </c>
      <c r="H162" s="95"/>
      <c r="I162" s="95"/>
      <c r="J162" s="95"/>
      <c r="K162" s="95"/>
      <c r="L162" s="95" t="s">
        <v>1075</v>
      </c>
      <c r="M162" s="95"/>
      <c r="N162" s="95" t="s">
        <v>1075</v>
      </c>
      <c r="O162" s="95"/>
      <c r="P162" s="95" t="s">
        <v>1075</v>
      </c>
      <c r="Q162" s="95"/>
      <c r="R162" s="95"/>
    </row>
    <row r="163" spans="1:18" ht="12.75">
      <c r="A163" s="31"/>
      <c r="B163" s="32">
        <f>COUNTA(B150:B162)</f>
        <v>13</v>
      </c>
      <c r="C163" s="54"/>
      <c r="D163" s="32">
        <f aca="true" t="shared" si="15" ref="D163:R163">COUNTIF(D150:D162,"Yes")</f>
        <v>13</v>
      </c>
      <c r="E163" s="32">
        <f t="shared" si="15"/>
        <v>13</v>
      </c>
      <c r="F163" s="70">
        <f t="shared" si="15"/>
        <v>6</v>
      </c>
      <c r="G163" s="70">
        <f t="shared" si="15"/>
        <v>9</v>
      </c>
      <c r="H163" s="70">
        <f t="shared" si="15"/>
        <v>0</v>
      </c>
      <c r="I163" s="70">
        <f t="shared" si="15"/>
        <v>1</v>
      </c>
      <c r="J163" s="70">
        <f t="shared" si="15"/>
        <v>0</v>
      </c>
      <c r="K163" s="70">
        <f t="shared" si="15"/>
        <v>0</v>
      </c>
      <c r="L163" s="70">
        <f t="shared" si="15"/>
        <v>4</v>
      </c>
      <c r="M163" s="70">
        <f t="shared" si="15"/>
        <v>0</v>
      </c>
      <c r="N163" s="70">
        <f t="shared" si="15"/>
        <v>6</v>
      </c>
      <c r="O163" s="70">
        <f t="shared" si="15"/>
        <v>2</v>
      </c>
      <c r="P163" s="70">
        <f t="shared" si="15"/>
        <v>6</v>
      </c>
      <c r="Q163" s="70">
        <f t="shared" si="15"/>
        <v>2</v>
      </c>
      <c r="R163" s="70">
        <f t="shared" si="15"/>
        <v>1</v>
      </c>
    </row>
    <row r="164" spans="6:18" ht="12.75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</row>
    <row r="165" spans="1:18" ht="12.75">
      <c r="A165" s="34" t="s">
        <v>293</v>
      </c>
      <c r="B165" s="34" t="s">
        <v>294</v>
      </c>
      <c r="C165" s="34" t="s">
        <v>295</v>
      </c>
      <c r="D165" s="34" t="s">
        <v>1075</v>
      </c>
      <c r="E165" s="34" t="s">
        <v>1075</v>
      </c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 t="s">
        <v>1075</v>
      </c>
    </row>
    <row r="166" spans="1:18" ht="12.75">
      <c r="A166" s="31"/>
      <c r="B166" s="32">
        <f>COUNTA(B165:B165)</f>
        <v>1</v>
      </c>
      <c r="C166" s="54"/>
      <c r="D166" s="32">
        <f aca="true" t="shared" si="16" ref="D166:R166">COUNTIF(D165:D165,"Yes")</f>
        <v>1</v>
      </c>
      <c r="E166" s="32">
        <f t="shared" si="16"/>
        <v>1</v>
      </c>
      <c r="F166" s="70">
        <f t="shared" si="16"/>
        <v>0</v>
      </c>
      <c r="G166" s="70">
        <f t="shared" si="16"/>
        <v>0</v>
      </c>
      <c r="H166" s="70">
        <f t="shared" si="16"/>
        <v>0</v>
      </c>
      <c r="I166" s="70">
        <f t="shared" si="16"/>
        <v>0</v>
      </c>
      <c r="J166" s="70">
        <f t="shared" si="16"/>
        <v>0</v>
      </c>
      <c r="K166" s="70">
        <f t="shared" si="16"/>
        <v>0</v>
      </c>
      <c r="L166" s="70">
        <f t="shared" si="16"/>
        <v>0</v>
      </c>
      <c r="M166" s="70">
        <f t="shared" si="16"/>
        <v>0</v>
      </c>
      <c r="N166" s="70">
        <f t="shared" si="16"/>
        <v>0</v>
      </c>
      <c r="O166" s="70">
        <f t="shared" si="16"/>
        <v>0</v>
      </c>
      <c r="P166" s="70">
        <f t="shared" si="16"/>
        <v>0</v>
      </c>
      <c r="Q166" s="70">
        <f t="shared" si="16"/>
        <v>0</v>
      </c>
      <c r="R166" s="70">
        <f t="shared" si="16"/>
        <v>1</v>
      </c>
    </row>
    <row r="167" spans="6:18" ht="12.75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</row>
    <row r="168" spans="1:18" ht="12.75">
      <c r="A168" s="31" t="s">
        <v>298</v>
      </c>
      <c r="B168" s="31" t="s">
        <v>299</v>
      </c>
      <c r="C168" s="31" t="s">
        <v>300</v>
      </c>
      <c r="D168" s="31" t="s">
        <v>1075</v>
      </c>
      <c r="E168" s="31" t="s">
        <v>1075</v>
      </c>
      <c r="F168" s="45" t="s">
        <v>1075</v>
      </c>
      <c r="G168" s="45" t="s">
        <v>1075</v>
      </c>
      <c r="H168" s="45"/>
      <c r="I168" s="45" t="s">
        <v>1075</v>
      </c>
      <c r="J168" s="45"/>
      <c r="K168" s="45"/>
      <c r="L168" s="45" t="s">
        <v>1075</v>
      </c>
      <c r="M168" s="45"/>
      <c r="N168" s="45"/>
      <c r="O168" s="45"/>
      <c r="P168" s="45"/>
      <c r="Q168" s="45"/>
      <c r="R168" s="45"/>
    </row>
    <row r="169" spans="1:18" ht="12.75">
      <c r="A169" s="31" t="s">
        <v>298</v>
      </c>
      <c r="B169" s="31" t="s">
        <v>301</v>
      </c>
      <c r="C169" s="31" t="s">
        <v>302</v>
      </c>
      <c r="D169" s="31" t="s">
        <v>1075</v>
      </c>
      <c r="E169" s="31" t="s">
        <v>1075</v>
      </c>
      <c r="F169" s="45" t="s">
        <v>1075</v>
      </c>
      <c r="G169" s="45" t="s">
        <v>1075</v>
      </c>
      <c r="H169" s="45"/>
      <c r="I169" s="45" t="s">
        <v>1075</v>
      </c>
      <c r="J169" s="45"/>
      <c r="K169" s="45"/>
      <c r="L169" s="45"/>
      <c r="M169" s="45"/>
      <c r="N169" s="45"/>
      <c r="O169" s="45"/>
      <c r="P169" s="45"/>
      <c r="Q169" s="45"/>
      <c r="R169" s="45"/>
    </row>
    <row r="170" spans="1:18" ht="12.75">
      <c r="A170" s="31" t="s">
        <v>298</v>
      </c>
      <c r="B170" s="31" t="s">
        <v>303</v>
      </c>
      <c r="C170" s="31" t="s">
        <v>304</v>
      </c>
      <c r="D170" s="31" t="s">
        <v>1075</v>
      </c>
      <c r="E170" s="31" t="s">
        <v>1075</v>
      </c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 t="s">
        <v>1075</v>
      </c>
    </row>
    <row r="171" spans="1:18" ht="12.75">
      <c r="A171" s="31" t="s">
        <v>298</v>
      </c>
      <c r="B171" s="31" t="s">
        <v>307</v>
      </c>
      <c r="C171" s="31" t="s">
        <v>308</v>
      </c>
      <c r="D171" s="31" t="s">
        <v>1075</v>
      </c>
      <c r="E171" s="31" t="s">
        <v>1075</v>
      </c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 t="s">
        <v>1075</v>
      </c>
    </row>
    <row r="172" spans="1:18" ht="12.75">
      <c r="A172" s="31" t="s">
        <v>298</v>
      </c>
      <c r="B172" s="31" t="s">
        <v>309</v>
      </c>
      <c r="C172" s="31" t="s">
        <v>310</v>
      </c>
      <c r="D172" s="31" t="s">
        <v>1075</v>
      </c>
      <c r="E172" s="31" t="s">
        <v>1075</v>
      </c>
      <c r="F172" s="45"/>
      <c r="G172" s="45"/>
      <c r="H172" s="45"/>
      <c r="I172" s="45"/>
      <c r="J172" s="45"/>
      <c r="K172" s="45"/>
      <c r="L172" s="45" t="s">
        <v>1075</v>
      </c>
      <c r="M172" s="45"/>
      <c r="N172" s="45"/>
      <c r="O172" s="45"/>
      <c r="P172" s="45"/>
      <c r="Q172" s="45"/>
      <c r="R172" s="45"/>
    </row>
    <row r="173" spans="1:18" ht="12.75">
      <c r="A173" s="31" t="s">
        <v>298</v>
      </c>
      <c r="B173" s="31" t="s">
        <v>311</v>
      </c>
      <c r="C173" s="31" t="s">
        <v>312</v>
      </c>
      <c r="D173" s="31" t="s">
        <v>1075</v>
      </c>
      <c r="E173" s="31" t="s">
        <v>1075</v>
      </c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 t="s">
        <v>1075</v>
      </c>
    </row>
    <row r="174" spans="1:18" ht="12.75">
      <c r="A174" s="31" t="s">
        <v>298</v>
      </c>
      <c r="B174" s="31" t="s">
        <v>313</v>
      </c>
      <c r="C174" s="31" t="s">
        <v>314</v>
      </c>
      <c r="D174" s="31" t="s">
        <v>1075</v>
      </c>
      <c r="E174" s="31" t="s">
        <v>1075</v>
      </c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 t="s">
        <v>1075</v>
      </c>
    </row>
    <row r="175" spans="1:18" ht="12.75">
      <c r="A175" s="31" t="s">
        <v>298</v>
      </c>
      <c r="B175" s="31" t="s">
        <v>315</v>
      </c>
      <c r="C175" s="31" t="s">
        <v>316</v>
      </c>
      <c r="D175" s="31" t="s">
        <v>1075</v>
      </c>
      <c r="E175" s="31" t="s">
        <v>1075</v>
      </c>
      <c r="F175" s="45" t="s">
        <v>1075</v>
      </c>
      <c r="G175" s="45" t="s">
        <v>1075</v>
      </c>
      <c r="H175" s="45"/>
      <c r="I175" s="45" t="s">
        <v>1075</v>
      </c>
      <c r="J175" s="45"/>
      <c r="K175" s="45"/>
      <c r="L175" s="45"/>
      <c r="M175" s="45"/>
      <c r="N175" s="45" t="s">
        <v>1075</v>
      </c>
      <c r="O175" s="45"/>
      <c r="P175" s="45"/>
      <c r="Q175" s="45"/>
      <c r="R175" s="45"/>
    </row>
    <row r="176" spans="1:18" ht="12.75">
      <c r="A176" s="31" t="s">
        <v>298</v>
      </c>
      <c r="B176" s="31" t="s">
        <v>317</v>
      </c>
      <c r="C176" s="31" t="s">
        <v>318</v>
      </c>
      <c r="D176" s="31" t="s">
        <v>1075</v>
      </c>
      <c r="E176" s="31" t="s">
        <v>1075</v>
      </c>
      <c r="F176" s="45" t="s">
        <v>1075</v>
      </c>
      <c r="G176" s="45" t="s">
        <v>1075</v>
      </c>
      <c r="H176" s="45"/>
      <c r="I176" s="45"/>
      <c r="J176" s="45"/>
      <c r="K176" s="45"/>
      <c r="L176" s="45"/>
      <c r="M176" s="45"/>
      <c r="N176" s="45" t="s">
        <v>1075</v>
      </c>
      <c r="O176" s="45"/>
      <c r="P176" s="45" t="s">
        <v>1075</v>
      </c>
      <c r="Q176" s="45" t="s">
        <v>1075</v>
      </c>
      <c r="R176" s="45"/>
    </row>
    <row r="177" spans="1:18" ht="12.75">
      <c r="A177" s="34" t="s">
        <v>298</v>
      </c>
      <c r="B177" s="34" t="s">
        <v>319</v>
      </c>
      <c r="C177" s="34" t="s">
        <v>320</v>
      </c>
      <c r="D177" s="34" t="s">
        <v>1075</v>
      </c>
      <c r="E177" s="34" t="s">
        <v>1075</v>
      </c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 t="s">
        <v>1075</v>
      </c>
    </row>
    <row r="178" spans="1:18" ht="12.75">
      <c r="A178" s="31"/>
      <c r="B178" s="32">
        <f>COUNTA(B168:B177)</f>
        <v>10</v>
      </c>
      <c r="C178" s="54"/>
      <c r="D178" s="32">
        <f>COUNTIF(D168:D177,"Yes")</f>
        <v>10</v>
      </c>
      <c r="E178" s="32">
        <f aca="true" t="shared" si="17" ref="E178:R178">COUNTIF(E168:E177,"Yes")</f>
        <v>10</v>
      </c>
      <c r="F178" s="70">
        <f t="shared" si="17"/>
        <v>4</v>
      </c>
      <c r="G178" s="70">
        <f t="shared" si="17"/>
        <v>4</v>
      </c>
      <c r="H178" s="70">
        <f t="shared" si="17"/>
        <v>0</v>
      </c>
      <c r="I178" s="70">
        <f t="shared" si="17"/>
        <v>3</v>
      </c>
      <c r="J178" s="70">
        <f t="shared" si="17"/>
        <v>0</v>
      </c>
      <c r="K178" s="70">
        <f t="shared" si="17"/>
        <v>0</v>
      </c>
      <c r="L178" s="70">
        <f t="shared" si="17"/>
        <v>2</v>
      </c>
      <c r="M178" s="70">
        <f t="shared" si="17"/>
        <v>0</v>
      </c>
      <c r="N178" s="70">
        <f t="shared" si="17"/>
        <v>2</v>
      </c>
      <c r="O178" s="70">
        <f t="shared" si="17"/>
        <v>0</v>
      </c>
      <c r="P178" s="70">
        <f t="shared" si="17"/>
        <v>1</v>
      </c>
      <c r="Q178" s="70">
        <f t="shared" si="17"/>
        <v>1</v>
      </c>
      <c r="R178" s="70">
        <f t="shared" si="17"/>
        <v>5</v>
      </c>
    </row>
    <row r="179" spans="6:18" ht="12.75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</row>
    <row r="180" spans="1:18" ht="12.75">
      <c r="A180" s="31" t="s">
        <v>321</v>
      </c>
      <c r="B180" s="31" t="s">
        <v>324</v>
      </c>
      <c r="C180" s="31" t="s">
        <v>325</v>
      </c>
      <c r="D180" s="31" t="s">
        <v>1075</v>
      </c>
      <c r="E180" s="31" t="s">
        <v>1075</v>
      </c>
      <c r="F180" s="45" t="s">
        <v>1075</v>
      </c>
      <c r="G180" s="45" t="s">
        <v>1075</v>
      </c>
      <c r="H180" s="45" t="s">
        <v>1075</v>
      </c>
      <c r="I180" s="45" t="s">
        <v>1075</v>
      </c>
      <c r="J180" s="45"/>
      <c r="K180" s="45"/>
      <c r="L180" s="45" t="s">
        <v>1075</v>
      </c>
      <c r="M180" s="45" t="s">
        <v>1075</v>
      </c>
      <c r="N180" s="45" t="s">
        <v>1075</v>
      </c>
      <c r="O180" s="45" t="s">
        <v>1075</v>
      </c>
      <c r="P180" s="45" t="s">
        <v>1075</v>
      </c>
      <c r="Q180" s="45"/>
      <c r="R180" s="45"/>
    </row>
    <row r="181" spans="1:18" ht="12.75">
      <c r="A181" s="31" t="s">
        <v>321</v>
      </c>
      <c r="B181" s="31" t="s">
        <v>328</v>
      </c>
      <c r="C181" s="31" t="s">
        <v>329</v>
      </c>
      <c r="D181" s="31" t="s">
        <v>1075</v>
      </c>
      <c r="E181" s="31" t="s">
        <v>1075</v>
      </c>
      <c r="F181" s="45" t="s">
        <v>1075</v>
      </c>
      <c r="G181" s="45" t="s">
        <v>1075</v>
      </c>
      <c r="H181" s="45" t="s">
        <v>1075</v>
      </c>
      <c r="I181" s="45" t="s">
        <v>1075</v>
      </c>
      <c r="J181" s="45"/>
      <c r="K181" s="45"/>
      <c r="L181" s="45" t="s">
        <v>1075</v>
      </c>
      <c r="M181" s="45" t="s">
        <v>1075</v>
      </c>
      <c r="N181" s="45" t="s">
        <v>1075</v>
      </c>
      <c r="O181" s="45" t="s">
        <v>1075</v>
      </c>
      <c r="P181" s="45" t="s">
        <v>1075</v>
      </c>
      <c r="Q181" s="45"/>
      <c r="R181" s="45"/>
    </row>
    <row r="182" spans="1:18" ht="12.75">
      <c r="A182" s="31" t="s">
        <v>321</v>
      </c>
      <c r="B182" s="31" t="s">
        <v>682</v>
      </c>
      <c r="C182" s="31" t="s">
        <v>683</v>
      </c>
      <c r="D182" s="31" t="s">
        <v>1075</v>
      </c>
      <c r="E182" s="31" t="s">
        <v>1075</v>
      </c>
      <c r="F182" s="45" t="s">
        <v>1075</v>
      </c>
      <c r="G182" s="45" t="s">
        <v>1075</v>
      </c>
      <c r="H182" s="45" t="s">
        <v>1075</v>
      </c>
      <c r="I182" s="45" t="s">
        <v>1075</v>
      </c>
      <c r="J182" s="45"/>
      <c r="K182" s="45"/>
      <c r="L182" s="45" t="s">
        <v>1075</v>
      </c>
      <c r="M182" s="45" t="s">
        <v>1075</v>
      </c>
      <c r="N182" s="45" t="s">
        <v>1075</v>
      </c>
      <c r="O182" s="45" t="s">
        <v>1075</v>
      </c>
      <c r="P182" s="45" t="s">
        <v>1075</v>
      </c>
      <c r="Q182" s="45"/>
      <c r="R182" s="45"/>
    </row>
    <row r="183" spans="1:18" ht="12.75">
      <c r="A183" s="31" t="s">
        <v>321</v>
      </c>
      <c r="B183" s="31" t="s">
        <v>684</v>
      </c>
      <c r="C183" s="31" t="s">
        <v>685</v>
      </c>
      <c r="D183" s="31" t="s">
        <v>1075</v>
      </c>
      <c r="E183" s="31" t="s">
        <v>1075</v>
      </c>
      <c r="F183" s="45" t="s">
        <v>1075</v>
      </c>
      <c r="G183" s="45" t="s">
        <v>1075</v>
      </c>
      <c r="H183" s="45" t="s">
        <v>1075</v>
      </c>
      <c r="I183" s="45" t="s">
        <v>1075</v>
      </c>
      <c r="J183" s="45"/>
      <c r="K183" s="45"/>
      <c r="L183" s="45" t="s">
        <v>1075</v>
      </c>
      <c r="M183" s="45" t="s">
        <v>1075</v>
      </c>
      <c r="N183" s="45" t="s">
        <v>1075</v>
      </c>
      <c r="O183" s="45" t="s">
        <v>1075</v>
      </c>
      <c r="P183" s="45" t="s">
        <v>1075</v>
      </c>
      <c r="Q183" s="45"/>
      <c r="R183" s="45"/>
    </row>
    <row r="184" spans="1:18" ht="12.75">
      <c r="A184" s="31" t="s">
        <v>321</v>
      </c>
      <c r="B184" s="31" t="s">
        <v>690</v>
      </c>
      <c r="C184" s="31" t="s">
        <v>691</v>
      </c>
      <c r="D184" s="31" t="s">
        <v>1075</v>
      </c>
      <c r="E184" s="31" t="s">
        <v>1075</v>
      </c>
      <c r="F184" s="45" t="s">
        <v>1075</v>
      </c>
      <c r="G184" s="45" t="s">
        <v>1075</v>
      </c>
      <c r="H184" s="45" t="s">
        <v>1075</v>
      </c>
      <c r="I184" s="45" t="s">
        <v>1075</v>
      </c>
      <c r="J184" s="45"/>
      <c r="K184" s="45"/>
      <c r="L184" s="45" t="s">
        <v>1075</v>
      </c>
      <c r="M184" s="45" t="s">
        <v>1075</v>
      </c>
      <c r="N184" s="45" t="s">
        <v>1075</v>
      </c>
      <c r="O184" s="45" t="s">
        <v>1075</v>
      </c>
      <c r="P184" s="45" t="s">
        <v>1075</v>
      </c>
      <c r="Q184" s="45"/>
      <c r="R184" s="45"/>
    </row>
    <row r="185" spans="1:18" ht="12.75">
      <c r="A185" s="31" t="s">
        <v>321</v>
      </c>
      <c r="B185" s="31" t="s">
        <v>692</v>
      </c>
      <c r="C185" s="31" t="s">
        <v>693</v>
      </c>
      <c r="D185" s="31" t="s">
        <v>1075</v>
      </c>
      <c r="E185" s="31" t="s">
        <v>1075</v>
      </c>
      <c r="F185" s="45" t="s">
        <v>1075</v>
      </c>
      <c r="G185" s="45" t="s">
        <v>1075</v>
      </c>
      <c r="H185" s="45" t="s">
        <v>1075</v>
      </c>
      <c r="I185" s="45" t="s">
        <v>1075</v>
      </c>
      <c r="J185" s="45"/>
      <c r="K185" s="45"/>
      <c r="L185" s="45" t="s">
        <v>1075</v>
      </c>
      <c r="M185" s="45" t="s">
        <v>1075</v>
      </c>
      <c r="N185" s="45" t="s">
        <v>1075</v>
      </c>
      <c r="O185" s="45" t="s">
        <v>1075</v>
      </c>
      <c r="P185" s="45" t="s">
        <v>1075</v>
      </c>
      <c r="Q185" s="45"/>
      <c r="R185" s="45"/>
    </row>
    <row r="186" spans="1:18" ht="12.75">
      <c r="A186" s="31" t="s">
        <v>321</v>
      </c>
      <c r="B186" s="31" t="s">
        <v>694</v>
      </c>
      <c r="C186" s="31" t="s">
        <v>695</v>
      </c>
      <c r="D186" s="31" t="s">
        <v>1075</v>
      </c>
      <c r="E186" s="31" t="s">
        <v>1075</v>
      </c>
      <c r="F186" s="45" t="s">
        <v>1075</v>
      </c>
      <c r="G186" s="45" t="s">
        <v>1075</v>
      </c>
      <c r="H186" s="45" t="s">
        <v>1075</v>
      </c>
      <c r="I186" s="45" t="s">
        <v>1075</v>
      </c>
      <c r="J186" s="45"/>
      <c r="K186" s="45"/>
      <c r="L186" s="45" t="s">
        <v>1075</v>
      </c>
      <c r="M186" s="45" t="s">
        <v>1075</v>
      </c>
      <c r="N186" s="45" t="s">
        <v>1075</v>
      </c>
      <c r="O186" s="45" t="s">
        <v>1075</v>
      </c>
      <c r="P186" s="45" t="s">
        <v>1075</v>
      </c>
      <c r="Q186" s="45"/>
      <c r="R186" s="45"/>
    </row>
    <row r="187" spans="1:18" ht="12.75">
      <c r="A187" s="31" t="s">
        <v>321</v>
      </c>
      <c r="B187" s="31" t="s">
        <v>700</v>
      </c>
      <c r="C187" s="31" t="s">
        <v>701</v>
      </c>
      <c r="D187" s="31" t="s">
        <v>1075</v>
      </c>
      <c r="E187" s="31" t="s">
        <v>1075</v>
      </c>
      <c r="F187" s="45" t="s">
        <v>1075</v>
      </c>
      <c r="G187" s="45" t="s">
        <v>1075</v>
      </c>
      <c r="H187" s="45" t="s">
        <v>1075</v>
      </c>
      <c r="I187" s="45" t="s">
        <v>1075</v>
      </c>
      <c r="J187" s="45"/>
      <c r="K187" s="45"/>
      <c r="L187" s="45" t="s">
        <v>1075</v>
      </c>
      <c r="M187" s="45" t="s">
        <v>1075</v>
      </c>
      <c r="N187" s="45" t="s">
        <v>1075</v>
      </c>
      <c r="O187" s="45" t="s">
        <v>1075</v>
      </c>
      <c r="P187" s="45" t="s">
        <v>1075</v>
      </c>
      <c r="Q187" s="45"/>
      <c r="R187" s="45"/>
    </row>
    <row r="188" spans="1:18" ht="12.75">
      <c r="A188" s="34" t="s">
        <v>321</v>
      </c>
      <c r="B188" s="34" t="s">
        <v>702</v>
      </c>
      <c r="C188" s="34" t="s">
        <v>703</v>
      </c>
      <c r="D188" s="34" t="s">
        <v>1075</v>
      </c>
      <c r="E188" s="34" t="s">
        <v>1075</v>
      </c>
      <c r="F188" s="95" t="s">
        <v>1075</v>
      </c>
      <c r="G188" s="95" t="s">
        <v>1075</v>
      </c>
      <c r="H188" s="95" t="s">
        <v>1075</v>
      </c>
      <c r="I188" s="95" t="s">
        <v>1075</v>
      </c>
      <c r="J188" s="95"/>
      <c r="K188" s="95"/>
      <c r="L188" s="95" t="s">
        <v>1075</v>
      </c>
      <c r="M188" s="95" t="s">
        <v>1075</v>
      </c>
      <c r="N188" s="95" t="s">
        <v>1075</v>
      </c>
      <c r="O188" s="95" t="s">
        <v>1075</v>
      </c>
      <c r="P188" s="95" t="s">
        <v>1075</v>
      </c>
      <c r="Q188" s="95"/>
      <c r="R188" s="95"/>
    </row>
    <row r="189" spans="1:18" ht="12.75">
      <c r="A189" s="31"/>
      <c r="B189" s="32">
        <f>COUNTA(B180:B188)</f>
        <v>9</v>
      </c>
      <c r="C189" s="54"/>
      <c r="D189" s="32">
        <f aca="true" t="shared" si="18" ref="D189:R189">COUNTIF(D180:D188,"Yes")</f>
        <v>9</v>
      </c>
      <c r="E189" s="32">
        <f t="shared" si="18"/>
        <v>9</v>
      </c>
      <c r="F189" s="70">
        <f t="shared" si="18"/>
        <v>9</v>
      </c>
      <c r="G189" s="70">
        <f t="shared" si="18"/>
        <v>9</v>
      </c>
      <c r="H189" s="70">
        <f t="shared" si="18"/>
        <v>9</v>
      </c>
      <c r="I189" s="70">
        <f t="shared" si="18"/>
        <v>9</v>
      </c>
      <c r="J189" s="70">
        <f t="shared" si="18"/>
        <v>0</v>
      </c>
      <c r="K189" s="70">
        <f t="shared" si="18"/>
        <v>0</v>
      </c>
      <c r="L189" s="70">
        <f t="shared" si="18"/>
        <v>9</v>
      </c>
      <c r="M189" s="70">
        <f t="shared" si="18"/>
        <v>9</v>
      </c>
      <c r="N189" s="70">
        <f t="shared" si="18"/>
        <v>9</v>
      </c>
      <c r="O189" s="70">
        <f t="shared" si="18"/>
        <v>9</v>
      </c>
      <c r="P189" s="70">
        <f t="shared" si="18"/>
        <v>9</v>
      </c>
      <c r="Q189" s="70">
        <f t="shared" si="18"/>
        <v>0</v>
      </c>
      <c r="R189" s="70">
        <f t="shared" si="18"/>
        <v>0</v>
      </c>
    </row>
    <row r="190" spans="6:18" ht="12.75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>
      <c r="A191" s="31" t="s">
        <v>333</v>
      </c>
      <c r="B191" s="31" t="s">
        <v>334</v>
      </c>
      <c r="C191" s="31" t="s">
        <v>335</v>
      </c>
      <c r="D191" s="31" t="s">
        <v>1075</v>
      </c>
      <c r="E191" s="31" t="s">
        <v>1075</v>
      </c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 t="s">
        <v>1075</v>
      </c>
    </row>
    <row r="192" spans="1:18" ht="12.75">
      <c r="A192" s="31" t="s">
        <v>333</v>
      </c>
      <c r="B192" s="31" t="s">
        <v>336</v>
      </c>
      <c r="C192" s="31" t="s">
        <v>337</v>
      </c>
      <c r="D192" s="31" t="s">
        <v>1075</v>
      </c>
      <c r="E192" s="31" t="s">
        <v>1075</v>
      </c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 t="s">
        <v>1075</v>
      </c>
    </row>
    <row r="193" spans="1:18" ht="12.75">
      <c r="A193" s="31" t="s">
        <v>333</v>
      </c>
      <c r="B193" s="31" t="s">
        <v>338</v>
      </c>
      <c r="C193" s="31" t="s">
        <v>339</v>
      </c>
      <c r="D193" s="31" t="s">
        <v>1075</v>
      </c>
      <c r="E193" s="31" t="s">
        <v>1075</v>
      </c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 t="s">
        <v>1075</v>
      </c>
    </row>
    <row r="194" spans="1:18" ht="12.75">
      <c r="A194" s="31" t="s">
        <v>333</v>
      </c>
      <c r="B194" s="31" t="s">
        <v>340</v>
      </c>
      <c r="C194" s="31" t="s">
        <v>341</v>
      </c>
      <c r="D194" s="31" t="s">
        <v>1075</v>
      </c>
      <c r="E194" s="31" t="s">
        <v>1075</v>
      </c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 t="s">
        <v>1075</v>
      </c>
    </row>
    <row r="195" spans="1:18" ht="12.75">
      <c r="A195" s="31" t="s">
        <v>333</v>
      </c>
      <c r="B195" s="31" t="s">
        <v>342</v>
      </c>
      <c r="C195" s="31" t="s">
        <v>343</v>
      </c>
      <c r="D195" s="31" t="s">
        <v>1075</v>
      </c>
      <c r="E195" s="31" t="s">
        <v>1075</v>
      </c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 t="s">
        <v>1075</v>
      </c>
    </row>
    <row r="196" spans="1:18" ht="12.75">
      <c r="A196" s="31" t="s">
        <v>333</v>
      </c>
      <c r="B196" s="31" t="s">
        <v>344</v>
      </c>
      <c r="C196" s="31" t="s">
        <v>345</v>
      </c>
      <c r="D196" s="31" t="s">
        <v>1075</v>
      </c>
      <c r="E196" s="31" t="s">
        <v>1075</v>
      </c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 t="s">
        <v>1075</v>
      </c>
    </row>
    <row r="197" spans="1:18" ht="12.75">
      <c r="A197" s="31" t="s">
        <v>333</v>
      </c>
      <c r="B197" s="31" t="s">
        <v>346</v>
      </c>
      <c r="C197" s="31" t="s">
        <v>347</v>
      </c>
      <c r="D197" s="31" t="s">
        <v>1075</v>
      </c>
      <c r="E197" s="31" t="s">
        <v>1075</v>
      </c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 t="s">
        <v>1075</v>
      </c>
    </row>
    <row r="198" spans="1:18" ht="12.75">
      <c r="A198" s="31" t="s">
        <v>333</v>
      </c>
      <c r="B198" s="31" t="s">
        <v>348</v>
      </c>
      <c r="C198" s="31" t="s">
        <v>349</v>
      </c>
      <c r="D198" s="31" t="s">
        <v>1075</v>
      </c>
      <c r="E198" s="31" t="s">
        <v>1075</v>
      </c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 t="s">
        <v>1075</v>
      </c>
    </row>
    <row r="199" spans="1:18" ht="12.75">
      <c r="A199" s="31" t="s">
        <v>333</v>
      </c>
      <c r="B199" s="31" t="s">
        <v>350</v>
      </c>
      <c r="C199" s="31" t="s">
        <v>351</v>
      </c>
      <c r="D199" s="31" t="s">
        <v>1075</v>
      </c>
      <c r="E199" s="31" t="s">
        <v>1075</v>
      </c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 t="s">
        <v>1075</v>
      </c>
    </row>
    <row r="200" spans="1:18" ht="12.75">
      <c r="A200" s="31" t="s">
        <v>333</v>
      </c>
      <c r="B200" s="31" t="s">
        <v>352</v>
      </c>
      <c r="C200" s="31" t="s">
        <v>353</v>
      </c>
      <c r="D200" s="31" t="s">
        <v>1075</v>
      </c>
      <c r="E200" s="31" t="s">
        <v>1075</v>
      </c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 t="s">
        <v>1075</v>
      </c>
    </row>
    <row r="201" spans="1:18" ht="12.75">
      <c r="A201" s="31" t="s">
        <v>333</v>
      </c>
      <c r="B201" s="31" t="s">
        <v>354</v>
      </c>
      <c r="C201" s="31" t="s">
        <v>355</v>
      </c>
      <c r="D201" s="31" t="s">
        <v>1075</v>
      </c>
      <c r="E201" s="31" t="s">
        <v>1075</v>
      </c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 t="s">
        <v>1075</v>
      </c>
    </row>
    <row r="202" spans="1:18" ht="12.75">
      <c r="A202" s="31" t="s">
        <v>333</v>
      </c>
      <c r="B202" s="31" t="s">
        <v>356</v>
      </c>
      <c r="C202" s="31" t="s">
        <v>245</v>
      </c>
      <c r="D202" s="31" t="s">
        <v>1075</v>
      </c>
      <c r="E202" s="31" t="s">
        <v>1075</v>
      </c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 t="s">
        <v>1075</v>
      </c>
    </row>
    <row r="203" spans="1:18" ht="12.75">
      <c r="A203" s="31" t="s">
        <v>333</v>
      </c>
      <c r="B203" s="31" t="s">
        <v>357</v>
      </c>
      <c r="C203" s="31" t="s">
        <v>358</v>
      </c>
      <c r="D203" s="31" t="s">
        <v>1075</v>
      </c>
      <c r="E203" s="31" t="s">
        <v>1075</v>
      </c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 t="s">
        <v>1075</v>
      </c>
    </row>
    <row r="204" spans="1:18" ht="12.75">
      <c r="A204" s="31" t="s">
        <v>333</v>
      </c>
      <c r="B204" s="31" t="s">
        <v>359</v>
      </c>
      <c r="C204" s="31" t="s">
        <v>360</v>
      </c>
      <c r="D204" s="31" t="s">
        <v>1075</v>
      </c>
      <c r="E204" s="31" t="s">
        <v>1075</v>
      </c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 t="s">
        <v>1075</v>
      </c>
    </row>
    <row r="205" spans="1:18" ht="12.75">
      <c r="A205" s="34" t="s">
        <v>333</v>
      </c>
      <c r="B205" s="34" t="s">
        <v>361</v>
      </c>
      <c r="C205" s="34" t="s">
        <v>362</v>
      </c>
      <c r="D205" s="34" t="s">
        <v>1075</v>
      </c>
      <c r="E205" s="34" t="s">
        <v>1075</v>
      </c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 t="s">
        <v>1075</v>
      </c>
    </row>
    <row r="206" spans="1:18" ht="12.75">
      <c r="A206" s="31"/>
      <c r="B206" s="32">
        <f>COUNTA(B191:B205)</f>
        <v>15</v>
      </c>
      <c r="C206" s="54"/>
      <c r="D206" s="32">
        <f aca="true" t="shared" si="19" ref="D206:R206">COUNTIF(D191:D205,"Yes")</f>
        <v>15</v>
      </c>
      <c r="E206" s="32">
        <f t="shared" si="19"/>
        <v>15</v>
      </c>
      <c r="F206" s="70">
        <f t="shared" si="19"/>
        <v>0</v>
      </c>
      <c r="G206" s="70">
        <f t="shared" si="19"/>
        <v>0</v>
      </c>
      <c r="H206" s="70">
        <f t="shared" si="19"/>
        <v>0</v>
      </c>
      <c r="I206" s="70">
        <f t="shared" si="19"/>
        <v>0</v>
      </c>
      <c r="J206" s="70">
        <f t="shared" si="19"/>
        <v>0</v>
      </c>
      <c r="K206" s="70">
        <f t="shared" si="19"/>
        <v>0</v>
      </c>
      <c r="L206" s="70">
        <f t="shared" si="19"/>
        <v>0</v>
      </c>
      <c r="M206" s="70">
        <f t="shared" si="19"/>
        <v>0</v>
      </c>
      <c r="N206" s="70">
        <f t="shared" si="19"/>
        <v>0</v>
      </c>
      <c r="O206" s="70">
        <f t="shared" si="19"/>
        <v>0</v>
      </c>
      <c r="P206" s="70">
        <f t="shared" si="19"/>
        <v>0</v>
      </c>
      <c r="Q206" s="70">
        <f t="shared" si="19"/>
        <v>0</v>
      </c>
      <c r="R206" s="70">
        <f t="shared" si="19"/>
        <v>15</v>
      </c>
    </row>
    <row r="207" spans="6:18" ht="12.75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</row>
    <row r="208" spans="1:18" ht="12.75">
      <c r="A208" s="31" t="s">
        <v>1086</v>
      </c>
      <c r="B208" s="31" t="s">
        <v>365</v>
      </c>
      <c r="C208" s="31" t="s">
        <v>366</v>
      </c>
      <c r="D208" s="31" t="s">
        <v>1075</v>
      </c>
      <c r="E208" s="31" t="s">
        <v>1075</v>
      </c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 t="s">
        <v>1075</v>
      </c>
    </row>
    <row r="209" spans="1:18" ht="12.75">
      <c r="A209" s="31" t="s">
        <v>1086</v>
      </c>
      <c r="B209" s="31" t="s">
        <v>369</v>
      </c>
      <c r="C209" s="31" t="s">
        <v>370</v>
      </c>
      <c r="D209" s="31" t="s">
        <v>1075</v>
      </c>
      <c r="E209" s="31" t="s">
        <v>1075</v>
      </c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 t="s">
        <v>1075</v>
      </c>
    </row>
    <row r="210" spans="1:18" ht="12.75">
      <c r="A210" s="31" t="s">
        <v>1086</v>
      </c>
      <c r="B210" s="31" t="s">
        <v>371</v>
      </c>
      <c r="C210" s="31" t="s">
        <v>372</v>
      </c>
      <c r="D210" s="31" t="s">
        <v>1075</v>
      </c>
      <c r="E210" s="31" t="s">
        <v>1075</v>
      </c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 t="s">
        <v>1075</v>
      </c>
    </row>
    <row r="211" spans="1:18" ht="12.75">
      <c r="A211" s="31" t="s">
        <v>1086</v>
      </c>
      <c r="B211" s="31" t="s">
        <v>373</v>
      </c>
      <c r="C211" s="31" t="s">
        <v>374</v>
      </c>
      <c r="D211" s="31" t="s">
        <v>1075</v>
      </c>
      <c r="E211" s="31" t="s">
        <v>1075</v>
      </c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 t="s">
        <v>1075</v>
      </c>
    </row>
    <row r="212" spans="1:18" ht="12.75">
      <c r="A212" s="31" t="s">
        <v>1086</v>
      </c>
      <c r="B212" s="31" t="s">
        <v>385</v>
      </c>
      <c r="C212" s="31" t="s">
        <v>386</v>
      </c>
      <c r="D212" s="31" t="s">
        <v>1075</v>
      </c>
      <c r="E212" s="31" t="s">
        <v>1075</v>
      </c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 t="s">
        <v>1075</v>
      </c>
    </row>
    <row r="213" spans="1:18" ht="12.75">
      <c r="A213" s="31" t="s">
        <v>1086</v>
      </c>
      <c r="B213" s="31" t="s">
        <v>387</v>
      </c>
      <c r="C213" s="31" t="s">
        <v>388</v>
      </c>
      <c r="D213" s="31" t="s">
        <v>1075</v>
      </c>
      <c r="E213" s="31" t="s">
        <v>1075</v>
      </c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 t="s">
        <v>1075</v>
      </c>
    </row>
    <row r="214" spans="1:18" ht="12.75">
      <c r="A214" s="31" t="s">
        <v>1086</v>
      </c>
      <c r="B214" s="31" t="s">
        <v>395</v>
      </c>
      <c r="C214" s="31" t="s">
        <v>396</v>
      </c>
      <c r="D214" s="31" t="s">
        <v>1075</v>
      </c>
      <c r="E214" s="31" t="s">
        <v>1075</v>
      </c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 t="s">
        <v>1075</v>
      </c>
    </row>
    <row r="215" spans="1:18" ht="12.75">
      <c r="A215" s="31" t="s">
        <v>1086</v>
      </c>
      <c r="B215" s="31" t="s">
        <v>397</v>
      </c>
      <c r="C215" s="31" t="s">
        <v>398</v>
      </c>
      <c r="D215" s="31" t="s">
        <v>1075</v>
      </c>
      <c r="E215" s="31" t="s">
        <v>1075</v>
      </c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 t="s">
        <v>1075</v>
      </c>
    </row>
    <row r="216" spans="1:18" ht="12.75">
      <c r="A216" s="31" t="s">
        <v>1086</v>
      </c>
      <c r="B216" s="31" t="s">
        <v>399</v>
      </c>
      <c r="C216" s="31" t="s">
        <v>400</v>
      </c>
      <c r="D216" s="31" t="s">
        <v>1075</v>
      </c>
      <c r="E216" s="31" t="s">
        <v>1075</v>
      </c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 t="s">
        <v>1075</v>
      </c>
    </row>
    <row r="217" spans="1:18" ht="12.75">
      <c r="A217" s="31" t="s">
        <v>1086</v>
      </c>
      <c r="B217" s="31" t="s">
        <v>401</v>
      </c>
      <c r="C217" s="31" t="s">
        <v>402</v>
      </c>
      <c r="D217" s="31" t="s">
        <v>1075</v>
      </c>
      <c r="E217" s="31" t="s">
        <v>1075</v>
      </c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 t="s">
        <v>1075</v>
      </c>
    </row>
    <row r="218" spans="1:18" ht="12.75">
      <c r="A218" s="31" t="s">
        <v>1086</v>
      </c>
      <c r="B218" s="31" t="s">
        <v>405</v>
      </c>
      <c r="C218" s="31" t="s">
        <v>406</v>
      </c>
      <c r="D218" s="31" t="s">
        <v>1075</v>
      </c>
      <c r="E218" s="31" t="s">
        <v>1075</v>
      </c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 t="s">
        <v>1075</v>
      </c>
    </row>
    <row r="219" spans="1:18" ht="18">
      <c r="A219" s="31" t="s">
        <v>1086</v>
      </c>
      <c r="B219" s="31" t="s">
        <v>409</v>
      </c>
      <c r="C219" s="31" t="s">
        <v>410</v>
      </c>
      <c r="D219" s="31" t="s">
        <v>1075</v>
      </c>
      <c r="E219" s="31" t="s">
        <v>1075</v>
      </c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 t="s">
        <v>1075</v>
      </c>
    </row>
    <row r="220" spans="1:18" ht="12.75">
      <c r="A220" s="31" t="s">
        <v>1086</v>
      </c>
      <c r="B220" s="31" t="s">
        <v>423</v>
      </c>
      <c r="C220" s="31" t="s">
        <v>424</v>
      </c>
      <c r="D220" s="31" t="s">
        <v>1075</v>
      </c>
      <c r="E220" s="31" t="s">
        <v>1075</v>
      </c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 t="s">
        <v>1075</v>
      </c>
    </row>
    <row r="221" spans="1:18" ht="12.75">
      <c r="A221" s="31" t="s">
        <v>1086</v>
      </c>
      <c r="B221" s="31" t="s">
        <v>425</v>
      </c>
      <c r="C221" s="31" t="s">
        <v>426</v>
      </c>
      <c r="D221" s="31" t="s">
        <v>1075</v>
      </c>
      <c r="E221" s="31" t="s">
        <v>1075</v>
      </c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 t="s">
        <v>1075</v>
      </c>
    </row>
    <row r="222" spans="1:18" ht="12.75">
      <c r="A222" s="31" t="s">
        <v>1086</v>
      </c>
      <c r="B222" s="31" t="s">
        <v>429</v>
      </c>
      <c r="C222" s="31" t="s">
        <v>430</v>
      </c>
      <c r="D222" s="31" t="s">
        <v>1075</v>
      </c>
      <c r="E222" s="31" t="s">
        <v>1075</v>
      </c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 t="s">
        <v>1075</v>
      </c>
    </row>
    <row r="223" spans="1:18" ht="12.75">
      <c r="A223" s="31" t="s">
        <v>1086</v>
      </c>
      <c r="B223" s="31" t="s">
        <v>431</v>
      </c>
      <c r="C223" s="31" t="s">
        <v>164</v>
      </c>
      <c r="D223" s="31" t="s">
        <v>1075</v>
      </c>
      <c r="E223" s="31" t="s">
        <v>1075</v>
      </c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 t="s">
        <v>1075</v>
      </c>
    </row>
    <row r="224" spans="1:18" ht="12.75">
      <c r="A224" s="34" t="s">
        <v>1086</v>
      </c>
      <c r="B224" s="34" t="s">
        <v>438</v>
      </c>
      <c r="C224" s="34" t="s">
        <v>439</v>
      </c>
      <c r="D224" s="34" t="s">
        <v>1075</v>
      </c>
      <c r="E224" s="34" t="s">
        <v>1075</v>
      </c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 t="s">
        <v>1075</v>
      </c>
    </row>
    <row r="225" spans="1:18" ht="12.75">
      <c r="A225" s="31"/>
      <c r="B225" s="32">
        <f>COUNTA(B208:B224)</f>
        <v>17</v>
      </c>
      <c r="C225" s="54"/>
      <c r="D225" s="32">
        <f aca="true" t="shared" si="20" ref="D225:R225">COUNTIF(D208:D224,"Yes")</f>
        <v>17</v>
      </c>
      <c r="E225" s="32">
        <f t="shared" si="20"/>
        <v>17</v>
      </c>
      <c r="F225" s="70">
        <f t="shared" si="20"/>
        <v>0</v>
      </c>
      <c r="G225" s="70">
        <f t="shared" si="20"/>
        <v>0</v>
      </c>
      <c r="H225" s="70">
        <f t="shared" si="20"/>
        <v>0</v>
      </c>
      <c r="I225" s="70">
        <f t="shared" si="20"/>
        <v>0</v>
      </c>
      <c r="J225" s="70">
        <f t="shared" si="20"/>
        <v>0</v>
      </c>
      <c r="K225" s="70">
        <f t="shared" si="20"/>
        <v>0</v>
      </c>
      <c r="L225" s="70">
        <f t="shared" si="20"/>
        <v>0</v>
      </c>
      <c r="M225" s="70">
        <f t="shared" si="20"/>
        <v>0</v>
      </c>
      <c r="N225" s="70">
        <f t="shared" si="20"/>
        <v>0</v>
      </c>
      <c r="O225" s="70">
        <f t="shared" si="20"/>
        <v>0</v>
      </c>
      <c r="P225" s="70">
        <f t="shared" si="20"/>
        <v>0</v>
      </c>
      <c r="Q225" s="70">
        <f t="shared" si="20"/>
        <v>0</v>
      </c>
      <c r="R225" s="70">
        <f t="shared" si="20"/>
        <v>17</v>
      </c>
    </row>
    <row r="226" spans="6:18" ht="12.75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</row>
    <row r="227" spans="1:18" ht="18">
      <c r="A227" s="31" t="s">
        <v>440</v>
      </c>
      <c r="B227" s="31" t="s">
        <v>445</v>
      </c>
      <c r="C227" s="31" t="s">
        <v>446</v>
      </c>
      <c r="D227" s="31" t="s">
        <v>1075</v>
      </c>
      <c r="E227" s="31" t="s">
        <v>1075</v>
      </c>
      <c r="F227" s="45"/>
      <c r="G227" s="45" t="s">
        <v>1075</v>
      </c>
      <c r="H227" s="45"/>
      <c r="I227" s="45"/>
      <c r="J227" s="45"/>
      <c r="K227" s="45"/>
      <c r="L227" s="45"/>
      <c r="M227" s="45"/>
      <c r="N227" s="45"/>
      <c r="O227" s="45"/>
      <c r="P227" s="45" t="s">
        <v>1075</v>
      </c>
      <c r="Q227" s="45"/>
      <c r="R227" s="45"/>
    </row>
    <row r="228" spans="1:18" ht="12.75">
      <c r="A228" s="31" t="s">
        <v>440</v>
      </c>
      <c r="B228" s="31" t="s">
        <v>447</v>
      </c>
      <c r="C228" s="31" t="s">
        <v>448</v>
      </c>
      <c r="D228" s="31" t="s">
        <v>1075</v>
      </c>
      <c r="E228" s="31" t="s">
        <v>1075</v>
      </c>
      <c r="F228" s="45"/>
      <c r="G228" s="45" t="s">
        <v>1075</v>
      </c>
      <c r="H228" s="45"/>
      <c r="I228" s="45"/>
      <c r="J228" s="45"/>
      <c r="K228" s="45"/>
      <c r="L228" s="45"/>
      <c r="M228" s="45"/>
      <c r="N228" s="45"/>
      <c r="O228" s="45" t="s">
        <v>1075</v>
      </c>
      <c r="P228" s="45" t="s">
        <v>1075</v>
      </c>
      <c r="Q228" s="45"/>
      <c r="R228" s="45"/>
    </row>
    <row r="229" spans="1:18" ht="12.75">
      <c r="A229" s="31" t="s">
        <v>440</v>
      </c>
      <c r="B229" s="31" t="s">
        <v>453</v>
      </c>
      <c r="C229" s="31" t="s">
        <v>454</v>
      </c>
      <c r="D229" s="31" t="s">
        <v>1075</v>
      </c>
      <c r="E229" s="31" t="s">
        <v>1075</v>
      </c>
      <c r="F229" s="45"/>
      <c r="G229" s="45" t="s">
        <v>1075</v>
      </c>
      <c r="H229" s="45"/>
      <c r="I229" s="45"/>
      <c r="J229" s="45"/>
      <c r="K229" s="45"/>
      <c r="L229" s="45"/>
      <c r="M229" s="45"/>
      <c r="N229" s="45"/>
      <c r="O229" s="45"/>
      <c r="P229" s="45" t="s">
        <v>1075</v>
      </c>
      <c r="Q229" s="45"/>
      <c r="R229" s="45"/>
    </row>
    <row r="230" spans="1:18" ht="12.75">
      <c r="A230" s="31" t="s">
        <v>440</v>
      </c>
      <c r="B230" s="31" t="s">
        <v>459</v>
      </c>
      <c r="C230" s="31" t="s">
        <v>460</v>
      </c>
      <c r="D230" s="31" t="s">
        <v>1075</v>
      </c>
      <c r="E230" s="31" t="s">
        <v>1075</v>
      </c>
      <c r="F230" s="45"/>
      <c r="G230" s="45" t="s">
        <v>1075</v>
      </c>
      <c r="H230" s="45"/>
      <c r="I230" s="45"/>
      <c r="J230" s="45"/>
      <c r="K230" s="45"/>
      <c r="L230" s="45"/>
      <c r="M230" s="45"/>
      <c r="N230" s="45"/>
      <c r="O230" s="45" t="s">
        <v>1075</v>
      </c>
      <c r="P230" s="45" t="s">
        <v>1075</v>
      </c>
      <c r="Q230" s="45"/>
      <c r="R230" s="45"/>
    </row>
    <row r="231" spans="1:18" ht="12.75">
      <c r="A231" s="31" t="s">
        <v>440</v>
      </c>
      <c r="B231" s="31" t="s">
        <v>465</v>
      </c>
      <c r="C231" s="31" t="s">
        <v>466</v>
      </c>
      <c r="D231" s="31" t="s">
        <v>1075</v>
      </c>
      <c r="E231" s="31" t="s">
        <v>1075</v>
      </c>
      <c r="F231" s="45"/>
      <c r="G231" s="45" t="s">
        <v>1075</v>
      </c>
      <c r="H231" s="45"/>
      <c r="I231" s="45"/>
      <c r="J231" s="45"/>
      <c r="K231" s="45"/>
      <c r="L231" s="45"/>
      <c r="M231" s="45"/>
      <c r="N231" s="45"/>
      <c r="O231" s="45" t="s">
        <v>1075</v>
      </c>
      <c r="P231" s="45" t="s">
        <v>1075</v>
      </c>
      <c r="Q231" s="45"/>
      <c r="R231" s="45"/>
    </row>
    <row r="232" spans="1:18" ht="12.75">
      <c r="A232" s="31" t="s">
        <v>440</v>
      </c>
      <c r="B232" s="31" t="s">
        <v>475</v>
      </c>
      <c r="C232" s="31" t="s">
        <v>476</v>
      </c>
      <c r="D232" s="31" t="s">
        <v>1075</v>
      </c>
      <c r="E232" s="31" t="s">
        <v>1075</v>
      </c>
      <c r="F232" s="45"/>
      <c r="G232" s="45" t="s">
        <v>1075</v>
      </c>
      <c r="H232" s="45"/>
      <c r="I232" s="45"/>
      <c r="J232" s="45"/>
      <c r="K232" s="45"/>
      <c r="L232" s="45"/>
      <c r="M232" s="45"/>
      <c r="N232" s="45"/>
      <c r="O232" s="45"/>
      <c r="P232" s="45" t="s">
        <v>1075</v>
      </c>
      <c r="Q232" s="45"/>
      <c r="R232" s="45"/>
    </row>
    <row r="233" spans="1:18" ht="12.75">
      <c r="A233" s="31" t="s">
        <v>440</v>
      </c>
      <c r="B233" s="31" t="s">
        <v>479</v>
      </c>
      <c r="C233" s="31" t="s">
        <v>480</v>
      </c>
      <c r="D233" s="31" t="s">
        <v>1075</v>
      </c>
      <c r="E233" s="31" t="s">
        <v>1075</v>
      </c>
      <c r="F233" s="45"/>
      <c r="G233" s="45" t="s">
        <v>1075</v>
      </c>
      <c r="H233" s="45"/>
      <c r="I233" s="45"/>
      <c r="J233" s="45"/>
      <c r="K233" s="45"/>
      <c r="L233" s="45"/>
      <c r="M233" s="45"/>
      <c r="N233" s="45"/>
      <c r="O233" s="45"/>
      <c r="P233" s="45" t="s">
        <v>1075</v>
      </c>
      <c r="Q233" s="45"/>
      <c r="R233" s="45"/>
    </row>
    <row r="234" spans="1:18" ht="12.75">
      <c r="A234" s="31" t="s">
        <v>440</v>
      </c>
      <c r="B234" s="31" t="s">
        <v>481</v>
      </c>
      <c r="C234" s="31" t="s">
        <v>482</v>
      </c>
      <c r="D234" s="31" t="s">
        <v>1075</v>
      </c>
      <c r="E234" s="31" t="s">
        <v>1075</v>
      </c>
      <c r="F234" s="45"/>
      <c r="G234" s="45" t="s">
        <v>1075</v>
      </c>
      <c r="H234" s="45"/>
      <c r="I234" s="45" t="s">
        <v>1075</v>
      </c>
      <c r="J234" s="45"/>
      <c r="K234" s="45"/>
      <c r="L234" s="45"/>
      <c r="M234" s="45"/>
      <c r="N234" s="45"/>
      <c r="O234" s="45"/>
      <c r="P234" s="45" t="s">
        <v>1075</v>
      </c>
      <c r="Q234" s="45"/>
      <c r="R234" s="45"/>
    </row>
    <row r="235" spans="1:18" ht="12.75">
      <c r="A235" s="31" t="s">
        <v>440</v>
      </c>
      <c r="B235" s="31" t="s">
        <v>485</v>
      </c>
      <c r="C235" s="31" t="s">
        <v>486</v>
      </c>
      <c r="D235" s="31" t="s">
        <v>1075</v>
      </c>
      <c r="E235" s="31" t="s">
        <v>1075</v>
      </c>
      <c r="F235" s="45"/>
      <c r="G235" s="45" t="s">
        <v>1075</v>
      </c>
      <c r="H235" s="45"/>
      <c r="I235" s="45"/>
      <c r="J235" s="45"/>
      <c r="K235" s="45"/>
      <c r="L235" s="45"/>
      <c r="M235" s="45"/>
      <c r="N235" s="45"/>
      <c r="O235" s="45" t="s">
        <v>1075</v>
      </c>
      <c r="P235" s="45" t="s">
        <v>1075</v>
      </c>
      <c r="Q235" s="45"/>
      <c r="R235" s="45"/>
    </row>
    <row r="236" spans="1:18" ht="12.75">
      <c r="A236" s="31" t="s">
        <v>440</v>
      </c>
      <c r="B236" s="31" t="s">
        <v>489</v>
      </c>
      <c r="C236" s="31" t="s">
        <v>490</v>
      </c>
      <c r="D236" s="31" t="s">
        <v>1075</v>
      </c>
      <c r="E236" s="31" t="s">
        <v>1075</v>
      </c>
      <c r="F236" s="45"/>
      <c r="G236" s="45" t="s">
        <v>1075</v>
      </c>
      <c r="H236" s="45"/>
      <c r="I236" s="45"/>
      <c r="J236" s="45"/>
      <c r="K236" s="45"/>
      <c r="L236" s="45"/>
      <c r="M236" s="45"/>
      <c r="N236" s="45"/>
      <c r="O236" s="45" t="s">
        <v>1075</v>
      </c>
      <c r="P236" s="45" t="s">
        <v>1075</v>
      </c>
      <c r="Q236" s="45"/>
      <c r="R236" s="45"/>
    </row>
    <row r="237" spans="1:18" ht="12.75">
      <c r="A237" s="34" t="s">
        <v>440</v>
      </c>
      <c r="B237" s="34" t="s">
        <v>491</v>
      </c>
      <c r="C237" s="34" t="s">
        <v>492</v>
      </c>
      <c r="D237" s="34" t="s">
        <v>1075</v>
      </c>
      <c r="E237" s="34" t="s">
        <v>1075</v>
      </c>
      <c r="F237" s="95"/>
      <c r="G237" s="95" t="s">
        <v>1075</v>
      </c>
      <c r="H237" s="95"/>
      <c r="I237" s="95" t="s">
        <v>1075</v>
      </c>
      <c r="J237" s="95"/>
      <c r="K237" s="95"/>
      <c r="L237" s="95"/>
      <c r="M237" s="95"/>
      <c r="N237" s="95"/>
      <c r="O237" s="95"/>
      <c r="P237" s="95" t="s">
        <v>1075</v>
      </c>
      <c r="Q237" s="95"/>
      <c r="R237" s="95"/>
    </row>
    <row r="238" spans="1:18" ht="12.75">
      <c r="A238" s="31"/>
      <c r="B238" s="32">
        <f>COUNTA(B227:B237)</f>
        <v>11</v>
      </c>
      <c r="C238" s="54"/>
      <c r="D238" s="32">
        <f aca="true" t="shared" si="21" ref="D238:R238">COUNTIF(D227:D237,"Yes")</f>
        <v>11</v>
      </c>
      <c r="E238" s="32">
        <f t="shared" si="21"/>
        <v>11</v>
      </c>
      <c r="F238" s="70">
        <f t="shared" si="21"/>
        <v>0</v>
      </c>
      <c r="G238" s="70">
        <f t="shared" si="21"/>
        <v>11</v>
      </c>
      <c r="H238" s="70">
        <f t="shared" si="21"/>
        <v>0</v>
      </c>
      <c r="I238" s="70">
        <f t="shared" si="21"/>
        <v>2</v>
      </c>
      <c r="J238" s="70">
        <f t="shared" si="21"/>
        <v>0</v>
      </c>
      <c r="K238" s="70">
        <f t="shared" si="21"/>
        <v>0</v>
      </c>
      <c r="L238" s="70">
        <f t="shared" si="21"/>
        <v>0</v>
      </c>
      <c r="M238" s="70">
        <f t="shared" si="21"/>
        <v>0</v>
      </c>
      <c r="N238" s="70">
        <f t="shared" si="21"/>
        <v>0</v>
      </c>
      <c r="O238" s="70">
        <f t="shared" si="21"/>
        <v>5</v>
      </c>
      <c r="P238" s="70">
        <f t="shared" si="21"/>
        <v>11</v>
      </c>
      <c r="Q238" s="70">
        <f t="shared" si="21"/>
        <v>0</v>
      </c>
      <c r="R238" s="70">
        <f t="shared" si="21"/>
        <v>0</v>
      </c>
    </row>
    <row r="239" spans="6:18" ht="12.75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</row>
    <row r="240" spans="1:18" ht="12.75">
      <c r="A240" s="31" t="s">
        <v>499</v>
      </c>
      <c r="B240" s="31" t="s">
        <v>500</v>
      </c>
      <c r="C240" s="31" t="s">
        <v>501</v>
      </c>
      <c r="D240" s="31" t="s">
        <v>1075</v>
      </c>
      <c r="E240" s="31" t="s">
        <v>1075</v>
      </c>
      <c r="F240" s="45"/>
      <c r="G240" s="45" t="s">
        <v>1075</v>
      </c>
      <c r="H240" s="45"/>
      <c r="I240" s="45" t="s">
        <v>1075</v>
      </c>
      <c r="J240" s="45"/>
      <c r="K240" s="45"/>
      <c r="L240" s="45"/>
      <c r="M240" s="45"/>
      <c r="N240" s="45"/>
      <c r="O240" s="45"/>
      <c r="P240" s="45"/>
      <c r="Q240" s="45"/>
      <c r="R240" s="45" t="s">
        <v>1075</v>
      </c>
    </row>
    <row r="241" spans="1:18" ht="12.75">
      <c r="A241" s="31" t="s">
        <v>499</v>
      </c>
      <c r="B241" s="31" t="s">
        <v>502</v>
      </c>
      <c r="C241" s="31" t="s">
        <v>503</v>
      </c>
      <c r="D241" s="31" t="s">
        <v>1075</v>
      </c>
      <c r="E241" s="31" t="s">
        <v>1075</v>
      </c>
      <c r="F241" s="45"/>
      <c r="G241" s="45" t="s">
        <v>1075</v>
      </c>
      <c r="H241" s="45"/>
      <c r="I241" s="45"/>
      <c r="J241" s="45"/>
      <c r="K241" s="45"/>
      <c r="L241" s="45"/>
      <c r="M241" s="45"/>
      <c r="N241" s="45"/>
      <c r="O241" s="45" t="s">
        <v>1075</v>
      </c>
      <c r="P241" s="45" t="s">
        <v>1075</v>
      </c>
      <c r="Q241" s="45"/>
      <c r="R241" s="45"/>
    </row>
    <row r="242" spans="1:18" ht="12.75">
      <c r="A242" s="31" t="s">
        <v>499</v>
      </c>
      <c r="B242" s="31" t="s">
        <v>504</v>
      </c>
      <c r="C242" s="31" t="s">
        <v>505</v>
      </c>
      <c r="D242" s="31" t="s">
        <v>1075</v>
      </c>
      <c r="E242" s="31" t="s">
        <v>1075</v>
      </c>
      <c r="F242" s="45" t="s">
        <v>1075</v>
      </c>
      <c r="G242" s="45" t="s">
        <v>1075</v>
      </c>
      <c r="H242" s="45"/>
      <c r="I242" s="45" t="s">
        <v>1075</v>
      </c>
      <c r="J242" s="45"/>
      <c r="K242" s="45"/>
      <c r="L242" s="45"/>
      <c r="M242" s="45"/>
      <c r="N242" s="45"/>
      <c r="O242" s="45" t="s">
        <v>1075</v>
      </c>
      <c r="P242" s="45" t="s">
        <v>1075</v>
      </c>
      <c r="Q242" s="45"/>
      <c r="R242" s="45" t="s">
        <v>1075</v>
      </c>
    </row>
    <row r="243" spans="1:18" ht="12.75">
      <c r="A243" s="31" t="s">
        <v>499</v>
      </c>
      <c r="B243" s="31" t="s">
        <v>510</v>
      </c>
      <c r="C243" s="31" t="s">
        <v>511</v>
      </c>
      <c r="D243" s="31" t="s">
        <v>1075</v>
      </c>
      <c r="E243" s="31" t="s">
        <v>1075</v>
      </c>
      <c r="F243" s="45"/>
      <c r="G243" s="45" t="s">
        <v>1075</v>
      </c>
      <c r="H243" s="45"/>
      <c r="I243" s="45" t="s">
        <v>1075</v>
      </c>
      <c r="J243" s="45"/>
      <c r="K243" s="45"/>
      <c r="L243" s="45"/>
      <c r="M243" s="45"/>
      <c r="N243" s="45" t="s">
        <v>1075</v>
      </c>
      <c r="O243" s="45"/>
      <c r="P243" s="45"/>
      <c r="Q243" s="45" t="s">
        <v>1075</v>
      </c>
      <c r="R243" s="45"/>
    </row>
    <row r="244" spans="1:18" ht="12.75">
      <c r="A244" s="31" t="s">
        <v>499</v>
      </c>
      <c r="B244" s="31" t="s">
        <v>512</v>
      </c>
      <c r="C244" s="31" t="s">
        <v>513</v>
      </c>
      <c r="D244" s="31" t="s">
        <v>1075</v>
      </c>
      <c r="E244" s="31" t="s">
        <v>1075</v>
      </c>
      <c r="F244" s="45"/>
      <c r="G244" s="45" t="s">
        <v>1075</v>
      </c>
      <c r="H244" s="45"/>
      <c r="I244" s="45" t="s">
        <v>1075</v>
      </c>
      <c r="J244" s="45"/>
      <c r="K244" s="45"/>
      <c r="L244" s="45"/>
      <c r="M244" s="45"/>
      <c r="N244" s="45"/>
      <c r="O244" s="45"/>
      <c r="P244" s="45" t="s">
        <v>1075</v>
      </c>
      <c r="Q244" s="45" t="s">
        <v>1075</v>
      </c>
      <c r="R244" s="45"/>
    </row>
    <row r="245" spans="1:18" ht="12.75">
      <c r="A245" s="31" t="s">
        <v>499</v>
      </c>
      <c r="B245" s="31" t="s">
        <v>514</v>
      </c>
      <c r="C245" s="31" t="s">
        <v>515</v>
      </c>
      <c r="D245" s="31" t="s">
        <v>1075</v>
      </c>
      <c r="E245" s="31" t="s">
        <v>1075</v>
      </c>
      <c r="F245" s="45"/>
      <c r="G245" s="45" t="s">
        <v>1075</v>
      </c>
      <c r="H245" s="45"/>
      <c r="I245" s="45"/>
      <c r="J245" s="45"/>
      <c r="K245" s="45"/>
      <c r="L245" s="45"/>
      <c r="M245" s="45"/>
      <c r="N245" s="45" t="s">
        <v>1075</v>
      </c>
      <c r="O245" s="45"/>
      <c r="P245" s="45" t="s">
        <v>1075</v>
      </c>
      <c r="Q245" s="45" t="s">
        <v>1075</v>
      </c>
      <c r="R245" s="45"/>
    </row>
    <row r="246" spans="1:18" ht="12.75">
      <c r="A246" s="31" t="s">
        <v>499</v>
      </c>
      <c r="B246" s="31" t="s">
        <v>518</v>
      </c>
      <c r="C246" s="31" t="s">
        <v>519</v>
      </c>
      <c r="D246" s="31" t="s">
        <v>1075</v>
      </c>
      <c r="E246" s="31" t="s">
        <v>1075</v>
      </c>
      <c r="F246" s="45" t="s">
        <v>1075</v>
      </c>
      <c r="G246" s="45" t="s">
        <v>1075</v>
      </c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</row>
    <row r="247" spans="1:18" ht="12.75">
      <c r="A247" s="31" t="s">
        <v>499</v>
      </c>
      <c r="B247" s="31" t="s">
        <v>520</v>
      </c>
      <c r="C247" s="31" t="s">
        <v>521</v>
      </c>
      <c r="D247" s="31" t="s">
        <v>1075</v>
      </c>
      <c r="E247" s="31" t="s">
        <v>1075</v>
      </c>
      <c r="F247" s="45" t="s">
        <v>1075</v>
      </c>
      <c r="G247" s="45" t="s">
        <v>1075</v>
      </c>
      <c r="H247" s="45"/>
      <c r="I247" s="45" t="s">
        <v>1075</v>
      </c>
      <c r="J247" s="45"/>
      <c r="K247" s="45"/>
      <c r="L247" s="45" t="s">
        <v>1075</v>
      </c>
      <c r="M247" s="45"/>
      <c r="N247" s="45"/>
      <c r="O247" s="45"/>
      <c r="P247" s="45" t="s">
        <v>1075</v>
      </c>
      <c r="Q247" s="45" t="s">
        <v>1075</v>
      </c>
      <c r="R247" s="45"/>
    </row>
    <row r="248" spans="1:18" ht="12.75">
      <c r="A248" s="31" t="s">
        <v>499</v>
      </c>
      <c r="B248" s="31" t="s">
        <v>522</v>
      </c>
      <c r="C248" s="31" t="s">
        <v>523</v>
      </c>
      <c r="D248" s="31" t="s">
        <v>1075</v>
      </c>
      <c r="E248" s="31" t="s">
        <v>1075</v>
      </c>
      <c r="F248" s="45" t="s">
        <v>1075</v>
      </c>
      <c r="G248" s="45" t="s">
        <v>1075</v>
      </c>
      <c r="H248" s="45"/>
      <c r="I248" s="45" t="s">
        <v>1075</v>
      </c>
      <c r="J248" s="45"/>
      <c r="K248" s="45"/>
      <c r="L248" s="45" t="s">
        <v>1075</v>
      </c>
      <c r="M248" s="45"/>
      <c r="N248" s="45"/>
      <c r="O248" s="45"/>
      <c r="P248" s="45" t="s">
        <v>1075</v>
      </c>
      <c r="Q248" s="45" t="s">
        <v>1075</v>
      </c>
      <c r="R248" s="45"/>
    </row>
    <row r="249" spans="1:18" ht="12.75">
      <c r="A249" s="31" t="s">
        <v>499</v>
      </c>
      <c r="B249" s="31" t="s">
        <v>524</v>
      </c>
      <c r="C249" s="31" t="s">
        <v>525</v>
      </c>
      <c r="D249" s="31" t="s">
        <v>1075</v>
      </c>
      <c r="E249" s="31" t="s">
        <v>1075</v>
      </c>
      <c r="F249" s="45"/>
      <c r="G249" s="45" t="s">
        <v>1075</v>
      </c>
      <c r="H249" s="45"/>
      <c r="I249" s="45" t="s">
        <v>1075</v>
      </c>
      <c r="J249" s="45"/>
      <c r="K249" s="45"/>
      <c r="L249" s="45"/>
      <c r="M249" s="45"/>
      <c r="N249" s="45"/>
      <c r="O249" s="45"/>
      <c r="P249" s="45" t="s">
        <v>1075</v>
      </c>
      <c r="Q249" s="45"/>
      <c r="R249" s="45"/>
    </row>
    <row r="250" spans="1:18" ht="12.75">
      <c r="A250" s="31" t="s">
        <v>499</v>
      </c>
      <c r="B250" s="31" t="s">
        <v>542</v>
      </c>
      <c r="C250" s="31" t="s">
        <v>543</v>
      </c>
      <c r="D250" s="31" t="s">
        <v>1075</v>
      </c>
      <c r="E250" s="31" t="s">
        <v>1075</v>
      </c>
      <c r="F250" s="45" t="s">
        <v>1075</v>
      </c>
      <c r="G250" s="45" t="s">
        <v>1075</v>
      </c>
      <c r="H250" s="45"/>
      <c r="I250" s="45" t="s">
        <v>1075</v>
      </c>
      <c r="J250" s="45"/>
      <c r="K250" s="45"/>
      <c r="L250" s="45"/>
      <c r="M250" s="45"/>
      <c r="N250" s="45"/>
      <c r="O250" s="45"/>
      <c r="P250" s="45" t="s">
        <v>1075</v>
      </c>
      <c r="Q250" s="45" t="s">
        <v>1075</v>
      </c>
      <c r="R250" s="45"/>
    </row>
    <row r="251" spans="1:18" ht="18">
      <c r="A251" s="34" t="s">
        <v>499</v>
      </c>
      <c r="B251" s="34" t="s">
        <v>544</v>
      </c>
      <c r="C251" s="34" t="s">
        <v>545</v>
      </c>
      <c r="D251" s="34" t="s">
        <v>1075</v>
      </c>
      <c r="E251" s="34" t="s">
        <v>1075</v>
      </c>
      <c r="F251" s="95" t="s">
        <v>1075</v>
      </c>
      <c r="G251" s="95" t="s">
        <v>1075</v>
      </c>
      <c r="H251" s="95"/>
      <c r="I251" s="95" t="s">
        <v>1075</v>
      </c>
      <c r="J251" s="95"/>
      <c r="K251" s="95"/>
      <c r="L251" s="95"/>
      <c r="M251" s="95"/>
      <c r="N251" s="95"/>
      <c r="O251" s="95" t="s">
        <v>1075</v>
      </c>
      <c r="P251" s="95"/>
      <c r="Q251" s="95" t="s">
        <v>1075</v>
      </c>
      <c r="R251" s="95"/>
    </row>
    <row r="252" spans="1:18" ht="12.75">
      <c r="A252" s="31"/>
      <c r="B252" s="32">
        <f>COUNTA(B240:B251)</f>
        <v>12</v>
      </c>
      <c r="C252" s="54"/>
      <c r="D252" s="32">
        <f aca="true" t="shared" si="22" ref="D252:R252">COUNTIF(D240:D251,"Yes")</f>
        <v>12</v>
      </c>
      <c r="E252" s="32">
        <f t="shared" si="22"/>
        <v>12</v>
      </c>
      <c r="F252" s="70">
        <f t="shared" si="22"/>
        <v>6</v>
      </c>
      <c r="G252" s="70">
        <f t="shared" si="22"/>
        <v>12</v>
      </c>
      <c r="H252" s="70">
        <f t="shared" si="22"/>
        <v>0</v>
      </c>
      <c r="I252" s="70">
        <f t="shared" si="22"/>
        <v>9</v>
      </c>
      <c r="J252" s="70">
        <f t="shared" si="22"/>
        <v>0</v>
      </c>
      <c r="K252" s="70">
        <f t="shared" si="22"/>
        <v>0</v>
      </c>
      <c r="L252" s="70">
        <f t="shared" si="22"/>
        <v>2</v>
      </c>
      <c r="M252" s="70">
        <f t="shared" si="22"/>
        <v>0</v>
      </c>
      <c r="N252" s="70">
        <f t="shared" si="22"/>
        <v>2</v>
      </c>
      <c r="O252" s="70">
        <f t="shared" si="22"/>
        <v>3</v>
      </c>
      <c r="P252" s="70">
        <f t="shared" si="22"/>
        <v>8</v>
      </c>
      <c r="Q252" s="70">
        <f t="shared" si="22"/>
        <v>7</v>
      </c>
      <c r="R252" s="70">
        <f t="shared" si="22"/>
        <v>2</v>
      </c>
    </row>
    <row r="253" spans="6:18" ht="12.75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</row>
    <row r="254" spans="1:18" ht="12.75">
      <c r="A254" s="31" t="s">
        <v>552</v>
      </c>
      <c r="B254" s="31" t="s">
        <v>553</v>
      </c>
      <c r="C254" s="31" t="s">
        <v>554</v>
      </c>
      <c r="D254" s="31" t="s">
        <v>1075</v>
      </c>
      <c r="E254" s="31" t="s">
        <v>1075</v>
      </c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 t="s">
        <v>1075</v>
      </c>
    </row>
    <row r="255" spans="1:18" ht="12.75">
      <c r="A255" s="31" t="s">
        <v>552</v>
      </c>
      <c r="B255" s="31" t="s">
        <v>555</v>
      </c>
      <c r="C255" s="31" t="s">
        <v>556</v>
      </c>
      <c r="D255" s="31" t="s">
        <v>1075</v>
      </c>
      <c r="E255" s="31" t="s">
        <v>1075</v>
      </c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 t="s">
        <v>1075</v>
      </c>
    </row>
    <row r="256" spans="1:18" ht="18">
      <c r="A256" s="31" t="s">
        <v>552</v>
      </c>
      <c r="B256" s="31" t="s">
        <v>559</v>
      </c>
      <c r="C256" s="31" t="s">
        <v>560</v>
      </c>
      <c r="D256" s="31" t="s">
        <v>1075</v>
      </c>
      <c r="E256" s="31" t="s">
        <v>1075</v>
      </c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 t="s">
        <v>1075</v>
      </c>
    </row>
    <row r="257" spans="1:18" ht="12.75">
      <c r="A257" s="31" t="s">
        <v>552</v>
      </c>
      <c r="B257" s="31" t="s">
        <v>561</v>
      </c>
      <c r="C257" s="31" t="s">
        <v>562</v>
      </c>
      <c r="D257" s="31" t="s">
        <v>1075</v>
      </c>
      <c r="E257" s="31" t="s">
        <v>1075</v>
      </c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 t="s">
        <v>1075</v>
      </c>
    </row>
    <row r="258" spans="1:18" ht="12.75">
      <c r="A258" s="31" t="s">
        <v>552</v>
      </c>
      <c r="B258" s="31" t="s">
        <v>563</v>
      </c>
      <c r="C258" s="31" t="s">
        <v>564</v>
      </c>
      <c r="D258" s="31" t="s">
        <v>1075</v>
      </c>
      <c r="E258" s="31" t="s">
        <v>1075</v>
      </c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 t="s">
        <v>1075</v>
      </c>
    </row>
    <row r="259" spans="1:18" ht="12.75">
      <c r="A259" s="31" t="s">
        <v>552</v>
      </c>
      <c r="B259" s="31" t="s">
        <v>569</v>
      </c>
      <c r="C259" s="31" t="s">
        <v>570</v>
      </c>
      <c r="D259" s="31" t="s">
        <v>1075</v>
      </c>
      <c r="E259" s="31" t="s">
        <v>1075</v>
      </c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 t="s">
        <v>1075</v>
      </c>
    </row>
    <row r="260" spans="1:18" ht="12.75">
      <c r="A260" s="31" t="s">
        <v>552</v>
      </c>
      <c r="B260" s="31" t="s">
        <v>571</v>
      </c>
      <c r="C260" s="31" t="s">
        <v>572</v>
      </c>
      <c r="D260" s="31" t="s">
        <v>1075</v>
      </c>
      <c r="E260" s="31" t="s">
        <v>1075</v>
      </c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 t="s">
        <v>1075</v>
      </c>
    </row>
    <row r="261" spans="1:18" ht="12.75">
      <c r="A261" s="31" t="s">
        <v>552</v>
      </c>
      <c r="B261" s="31" t="s">
        <v>573</v>
      </c>
      <c r="C261" s="31" t="s">
        <v>574</v>
      </c>
      <c r="D261" s="31" t="s">
        <v>1075</v>
      </c>
      <c r="E261" s="31" t="s">
        <v>1075</v>
      </c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 t="s">
        <v>1075</v>
      </c>
    </row>
    <row r="262" spans="1:18" ht="12.75">
      <c r="A262" s="31" t="s">
        <v>552</v>
      </c>
      <c r="B262" s="31" t="s">
        <v>577</v>
      </c>
      <c r="C262" s="31" t="s">
        <v>578</v>
      </c>
      <c r="D262" s="31" t="s">
        <v>1075</v>
      </c>
      <c r="E262" s="31" t="s">
        <v>1075</v>
      </c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 t="s">
        <v>1075</v>
      </c>
    </row>
    <row r="263" spans="1:18" ht="12.75">
      <c r="A263" s="31" t="s">
        <v>552</v>
      </c>
      <c r="B263" s="31" t="s">
        <v>581</v>
      </c>
      <c r="C263" s="31" t="s">
        <v>552</v>
      </c>
      <c r="D263" s="31" t="s">
        <v>1075</v>
      </c>
      <c r="E263" s="31" t="s">
        <v>1075</v>
      </c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 t="s">
        <v>1075</v>
      </c>
    </row>
    <row r="264" spans="1:18" ht="12.75">
      <c r="A264" s="31" t="s">
        <v>552</v>
      </c>
      <c r="B264" s="31" t="s">
        <v>586</v>
      </c>
      <c r="C264" s="31" t="s">
        <v>587</v>
      </c>
      <c r="D264" s="31" t="s">
        <v>1075</v>
      </c>
      <c r="E264" s="31" t="s">
        <v>1075</v>
      </c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 t="s">
        <v>1075</v>
      </c>
    </row>
    <row r="265" spans="1:18" ht="12.75">
      <c r="A265" s="31" t="s">
        <v>552</v>
      </c>
      <c r="B265" s="31" t="s">
        <v>592</v>
      </c>
      <c r="C265" s="31" t="s">
        <v>593</v>
      </c>
      <c r="D265" s="31" t="s">
        <v>1075</v>
      </c>
      <c r="E265" s="31" t="s">
        <v>1075</v>
      </c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 t="s">
        <v>1075</v>
      </c>
    </row>
    <row r="266" spans="1:18" ht="12.75">
      <c r="A266" s="31" t="s">
        <v>552</v>
      </c>
      <c r="B266" s="31" t="s">
        <v>595</v>
      </c>
      <c r="C266" s="31" t="s">
        <v>596</v>
      </c>
      <c r="D266" s="31" t="s">
        <v>1075</v>
      </c>
      <c r="E266" s="31" t="s">
        <v>1075</v>
      </c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 t="s">
        <v>1075</v>
      </c>
    </row>
    <row r="267" spans="1:18" ht="12.75">
      <c r="A267" s="34" t="s">
        <v>552</v>
      </c>
      <c r="B267" s="34" t="s">
        <v>597</v>
      </c>
      <c r="C267" s="34" t="s">
        <v>598</v>
      </c>
      <c r="D267" s="34" t="s">
        <v>1075</v>
      </c>
      <c r="E267" s="34" t="s">
        <v>1075</v>
      </c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 t="s">
        <v>1075</v>
      </c>
    </row>
    <row r="268" spans="1:18" ht="12.75">
      <c r="A268" s="31"/>
      <c r="B268" s="32">
        <f>COUNTA(B254:B267)</f>
        <v>14</v>
      </c>
      <c r="C268" s="54"/>
      <c r="D268" s="32">
        <f aca="true" t="shared" si="23" ref="D268:R268">COUNTIF(D254:D267,"Yes")</f>
        <v>14</v>
      </c>
      <c r="E268" s="32">
        <f t="shared" si="23"/>
        <v>14</v>
      </c>
      <c r="F268" s="70">
        <f t="shared" si="23"/>
        <v>0</v>
      </c>
      <c r="G268" s="70">
        <f t="shared" si="23"/>
        <v>0</v>
      </c>
      <c r="H268" s="70">
        <f t="shared" si="23"/>
        <v>0</v>
      </c>
      <c r="I268" s="70">
        <f t="shared" si="23"/>
        <v>0</v>
      </c>
      <c r="J268" s="70">
        <f t="shared" si="23"/>
        <v>0</v>
      </c>
      <c r="K268" s="70">
        <f t="shared" si="23"/>
        <v>0</v>
      </c>
      <c r="L268" s="70">
        <f t="shared" si="23"/>
        <v>0</v>
      </c>
      <c r="M268" s="70">
        <f t="shared" si="23"/>
        <v>0</v>
      </c>
      <c r="N268" s="70">
        <f t="shared" si="23"/>
        <v>0</v>
      </c>
      <c r="O268" s="70">
        <f t="shared" si="23"/>
        <v>0</v>
      </c>
      <c r="P268" s="70">
        <f t="shared" si="23"/>
        <v>0</v>
      </c>
      <c r="Q268" s="70">
        <f t="shared" si="23"/>
        <v>0</v>
      </c>
      <c r="R268" s="70">
        <f t="shared" si="23"/>
        <v>14</v>
      </c>
    </row>
    <row r="269" spans="6:18" ht="12.75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</row>
    <row r="270" spans="1:18" ht="12.75">
      <c r="A270" s="31" t="s">
        <v>599</v>
      </c>
      <c r="B270" s="31" t="s">
        <v>600</v>
      </c>
      <c r="C270" s="31" t="s">
        <v>601</v>
      </c>
      <c r="D270" s="31" t="s">
        <v>1075</v>
      </c>
      <c r="E270" s="31" t="s">
        <v>1075</v>
      </c>
      <c r="F270" s="45"/>
      <c r="G270" s="45" t="s">
        <v>1075</v>
      </c>
      <c r="H270" s="45"/>
      <c r="I270" s="45" t="s">
        <v>1075</v>
      </c>
      <c r="J270" s="45"/>
      <c r="K270" s="45"/>
      <c r="L270" s="45" t="s">
        <v>1075</v>
      </c>
      <c r="M270" s="45"/>
      <c r="N270" s="45"/>
      <c r="O270" s="45"/>
      <c r="P270" s="45" t="s">
        <v>1075</v>
      </c>
      <c r="Q270" s="45"/>
      <c r="R270" s="45" t="s">
        <v>1075</v>
      </c>
    </row>
    <row r="271" spans="1:18" ht="12.75">
      <c r="A271" s="31" t="s">
        <v>599</v>
      </c>
      <c r="B271" s="31" t="s">
        <v>602</v>
      </c>
      <c r="C271" s="31" t="s">
        <v>603</v>
      </c>
      <c r="D271" s="31" t="s">
        <v>1075</v>
      </c>
      <c r="E271" s="31" t="s">
        <v>1075</v>
      </c>
      <c r="F271" s="45"/>
      <c r="G271" s="45" t="s">
        <v>1075</v>
      </c>
      <c r="H271" s="45"/>
      <c r="I271" s="45"/>
      <c r="J271" s="45"/>
      <c r="K271" s="45"/>
      <c r="L271" s="45"/>
      <c r="M271" s="45"/>
      <c r="N271" s="45"/>
      <c r="O271" s="45"/>
      <c r="P271" s="45" t="s">
        <v>1075</v>
      </c>
      <c r="Q271" s="45"/>
      <c r="R271" s="45" t="s">
        <v>1075</v>
      </c>
    </row>
    <row r="272" spans="1:18" ht="12.75">
      <c r="A272" s="31" t="s">
        <v>599</v>
      </c>
      <c r="B272" s="31" t="s">
        <v>604</v>
      </c>
      <c r="C272" s="31" t="s">
        <v>605</v>
      </c>
      <c r="D272" s="31" t="s">
        <v>1075</v>
      </c>
      <c r="E272" s="31" t="s">
        <v>1075</v>
      </c>
      <c r="F272" s="45"/>
      <c r="G272" s="45" t="s">
        <v>1075</v>
      </c>
      <c r="H272" s="45"/>
      <c r="I272" s="45"/>
      <c r="J272" s="45"/>
      <c r="K272" s="45"/>
      <c r="L272" s="45"/>
      <c r="M272" s="45"/>
      <c r="N272" s="45"/>
      <c r="O272" s="45"/>
      <c r="P272" s="45" t="s">
        <v>1075</v>
      </c>
      <c r="Q272" s="45"/>
      <c r="R272" s="45" t="s">
        <v>1075</v>
      </c>
    </row>
    <row r="273" spans="1:18" ht="12.75">
      <c r="A273" s="31" t="s">
        <v>599</v>
      </c>
      <c r="B273" s="31" t="s">
        <v>606</v>
      </c>
      <c r="C273" s="31" t="s">
        <v>607</v>
      </c>
      <c r="D273" s="31" t="s">
        <v>1075</v>
      </c>
      <c r="E273" s="31" t="s">
        <v>1075</v>
      </c>
      <c r="F273" s="45"/>
      <c r="G273" s="45" t="s">
        <v>1075</v>
      </c>
      <c r="H273" s="45"/>
      <c r="I273" s="45" t="s">
        <v>1075</v>
      </c>
      <c r="J273" s="45"/>
      <c r="K273" s="45"/>
      <c r="L273" s="45"/>
      <c r="M273" s="45"/>
      <c r="N273" s="45"/>
      <c r="O273" s="45"/>
      <c r="P273" s="45" t="s">
        <v>1075</v>
      </c>
      <c r="Q273" s="45"/>
      <c r="R273" s="45" t="s">
        <v>1075</v>
      </c>
    </row>
    <row r="274" spans="1:18" ht="12.75">
      <c r="A274" s="31" t="s">
        <v>599</v>
      </c>
      <c r="B274" s="31" t="s">
        <v>608</v>
      </c>
      <c r="C274" s="31" t="s">
        <v>609</v>
      </c>
      <c r="D274" s="31" t="s">
        <v>1075</v>
      </c>
      <c r="E274" s="31" t="s">
        <v>1075</v>
      </c>
      <c r="F274" s="45"/>
      <c r="G274" s="45" t="s">
        <v>1075</v>
      </c>
      <c r="H274" s="45"/>
      <c r="I274" s="45" t="s">
        <v>1075</v>
      </c>
      <c r="J274" s="45"/>
      <c r="K274" s="45"/>
      <c r="L274" s="45"/>
      <c r="M274" s="45"/>
      <c r="N274" s="45"/>
      <c r="O274" s="45"/>
      <c r="P274" s="45" t="s">
        <v>1075</v>
      </c>
      <c r="Q274" s="45"/>
      <c r="R274" s="45" t="s">
        <v>1075</v>
      </c>
    </row>
    <row r="275" spans="1:18" ht="12.75">
      <c r="A275" s="31" t="s">
        <v>599</v>
      </c>
      <c r="B275" s="31" t="s">
        <v>610</v>
      </c>
      <c r="C275" s="31" t="s">
        <v>611</v>
      </c>
      <c r="D275" s="31" t="s">
        <v>1075</v>
      </c>
      <c r="E275" s="31" t="s">
        <v>1075</v>
      </c>
      <c r="F275" s="45" t="s">
        <v>1075</v>
      </c>
      <c r="G275" s="45" t="s">
        <v>1075</v>
      </c>
      <c r="H275" s="45"/>
      <c r="I275" s="45" t="s">
        <v>1075</v>
      </c>
      <c r="J275" s="45"/>
      <c r="K275" s="45"/>
      <c r="L275" s="45"/>
      <c r="M275" s="45"/>
      <c r="N275" s="45"/>
      <c r="O275" s="45"/>
      <c r="P275" s="45" t="s">
        <v>1075</v>
      </c>
      <c r="Q275" s="45"/>
      <c r="R275" s="45" t="s">
        <v>1075</v>
      </c>
    </row>
    <row r="276" spans="1:18" ht="12.75">
      <c r="A276" s="34" t="s">
        <v>599</v>
      </c>
      <c r="B276" s="34" t="s">
        <v>612</v>
      </c>
      <c r="C276" s="34" t="s">
        <v>613</v>
      </c>
      <c r="D276" s="34" t="s">
        <v>1075</v>
      </c>
      <c r="E276" s="34" t="s">
        <v>1075</v>
      </c>
      <c r="F276" s="95"/>
      <c r="G276" s="95" t="s">
        <v>1075</v>
      </c>
      <c r="H276" s="95"/>
      <c r="I276" s="95"/>
      <c r="J276" s="95"/>
      <c r="K276" s="95"/>
      <c r="L276" s="95"/>
      <c r="M276" s="95"/>
      <c r="N276" s="95"/>
      <c r="O276" s="95"/>
      <c r="P276" s="95" t="s">
        <v>1075</v>
      </c>
      <c r="Q276" s="95"/>
      <c r="R276" s="95" t="s">
        <v>1075</v>
      </c>
    </row>
    <row r="277" spans="1:18" ht="12.75">
      <c r="A277" s="31"/>
      <c r="B277" s="32">
        <f>COUNTA(B270:B276)</f>
        <v>7</v>
      </c>
      <c r="C277" s="54"/>
      <c r="D277" s="32">
        <f aca="true" t="shared" si="24" ref="D277:R277">COUNTIF(D270:D276,"Yes")</f>
        <v>7</v>
      </c>
      <c r="E277" s="32">
        <f t="shared" si="24"/>
        <v>7</v>
      </c>
      <c r="F277" s="70">
        <f t="shared" si="24"/>
        <v>1</v>
      </c>
      <c r="G277" s="70">
        <f t="shared" si="24"/>
        <v>7</v>
      </c>
      <c r="H277" s="70">
        <f t="shared" si="24"/>
        <v>0</v>
      </c>
      <c r="I277" s="70">
        <f t="shared" si="24"/>
        <v>4</v>
      </c>
      <c r="J277" s="70">
        <f t="shared" si="24"/>
        <v>0</v>
      </c>
      <c r="K277" s="70">
        <f t="shared" si="24"/>
        <v>0</v>
      </c>
      <c r="L277" s="70">
        <f t="shared" si="24"/>
        <v>1</v>
      </c>
      <c r="M277" s="70">
        <f t="shared" si="24"/>
        <v>0</v>
      </c>
      <c r="N277" s="70">
        <f t="shared" si="24"/>
        <v>0</v>
      </c>
      <c r="O277" s="70">
        <f t="shared" si="24"/>
        <v>0</v>
      </c>
      <c r="P277" s="70">
        <f t="shared" si="24"/>
        <v>7</v>
      </c>
      <c r="Q277" s="70">
        <f t="shared" si="24"/>
        <v>0</v>
      </c>
      <c r="R277" s="70">
        <f t="shared" si="24"/>
        <v>7</v>
      </c>
    </row>
    <row r="278" spans="6:18" ht="12.75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</row>
    <row r="279" spans="1:18" ht="12.75">
      <c r="A279" s="31" t="s">
        <v>614</v>
      </c>
      <c r="B279" s="31" t="s">
        <v>625</v>
      </c>
      <c r="C279" s="31" t="s">
        <v>626</v>
      </c>
      <c r="D279" s="31" t="s">
        <v>1075</v>
      </c>
      <c r="E279" s="31" t="s">
        <v>1075</v>
      </c>
      <c r="F279" s="45" t="s">
        <v>1075</v>
      </c>
      <c r="G279" s="45" t="s">
        <v>1075</v>
      </c>
      <c r="H279" s="45"/>
      <c r="I279" s="45" t="s">
        <v>1075</v>
      </c>
      <c r="J279" s="45"/>
      <c r="K279" s="45"/>
      <c r="L279" s="45" t="s">
        <v>1075</v>
      </c>
      <c r="M279" s="45" t="s">
        <v>1075</v>
      </c>
      <c r="N279" s="45" t="s">
        <v>1075</v>
      </c>
      <c r="O279" s="45"/>
      <c r="P279" s="45" t="s">
        <v>1075</v>
      </c>
      <c r="Q279" s="45"/>
      <c r="R279" s="45" t="s">
        <v>1075</v>
      </c>
    </row>
    <row r="280" spans="1:18" ht="12.75">
      <c r="A280" s="31" t="s">
        <v>614</v>
      </c>
      <c r="B280" s="31" t="s">
        <v>635</v>
      </c>
      <c r="C280" s="31" t="s">
        <v>709</v>
      </c>
      <c r="D280" s="31" t="s">
        <v>1075</v>
      </c>
      <c r="E280" s="31" t="s">
        <v>1075</v>
      </c>
      <c r="F280" s="45" t="s">
        <v>1075</v>
      </c>
      <c r="G280" s="45" t="s">
        <v>1075</v>
      </c>
      <c r="H280" s="45"/>
      <c r="I280" s="45" t="s">
        <v>1075</v>
      </c>
      <c r="J280" s="45"/>
      <c r="K280" s="45"/>
      <c r="L280" s="45" t="s">
        <v>1075</v>
      </c>
      <c r="M280" s="45"/>
      <c r="N280" s="45" t="s">
        <v>1075</v>
      </c>
      <c r="O280" s="45"/>
      <c r="P280" s="45" t="s">
        <v>1075</v>
      </c>
      <c r="Q280" s="45"/>
      <c r="R280" s="45" t="s">
        <v>1075</v>
      </c>
    </row>
    <row r="281" spans="1:18" ht="12.75">
      <c r="A281" s="31" t="s">
        <v>614</v>
      </c>
      <c r="B281" s="31" t="s">
        <v>714</v>
      </c>
      <c r="C281" s="31" t="s">
        <v>715</v>
      </c>
      <c r="D281" s="31" t="s">
        <v>1075</v>
      </c>
      <c r="E281" s="31" t="s">
        <v>1075</v>
      </c>
      <c r="F281" s="45" t="s">
        <v>1075</v>
      </c>
      <c r="G281" s="45" t="s">
        <v>1075</v>
      </c>
      <c r="H281" s="45"/>
      <c r="I281" s="45" t="s">
        <v>1075</v>
      </c>
      <c r="J281" s="45"/>
      <c r="K281" s="45"/>
      <c r="L281" s="45" t="s">
        <v>1075</v>
      </c>
      <c r="M281" s="45"/>
      <c r="N281" s="45" t="s">
        <v>1075</v>
      </c>
      <c r="O281" s="45"/>
      <c r="P281" s="45" t="s">
        <v>1075</v>
      </c>
      <c r="Q281" s="45"/>
      <c r="R281" s="45" t="s">
        <v>1075</v>
      </c>
    </row>
    <row r="282" spans="1:18" ht="12.75">
      <c r="A282" s="31" t="s">
        <v>614</v>
      </c>
      <c r="B282" s="31" t="s">
        <v>722</v>
      </c>
      <c r="C282" s="31" t="s">
        <v>723</v>
      </c>
      <c r="D282" s="31" t="s">
        <v>1075</v>
      </c>
      <c r="E282" s="31" t="s">
        <v>1075</v>
      </c>
      <c r="F282" s="45" t="s">
        <v>1075</v>
      </c>
      <c r="G282" s="45" t="s">
        <v>1075</v>
      </c>
      <c r="H282" s="45"/>
      <c r="I282" s="45" t="s">
        <v>1075</v>
      </c>
      <c r="J282" s="45"/>
      <c r="K282" s="45"/>
      <c r="L282" s="45" t="s">
        <v>1075</v>
      </c>
      <c r="M282" s="45"/>
      <c r="N282" s="45" t="s">
        <v>1075</v>
      </c>
      <c r="O282" s="45"/>
      <c r="P282" s="45" t="s">
        <v>1075</v>
      </c>
      <c r="Q282" s="45"/>
      <c r="R282" s="45" t="s">
        <v>1075</v>
      </c>
    </row>
    <row r="283" spans="1:18" ht="12.75">
      <c r="A283" s="31" t="s">
        <v>614</v>
      </c>
      <c r="B283" s="31" t="s">
        <v>726</v>
      </c>
      <c r="C283" s="31" t="s">
        <v>727</v>
      </c>
      <c r="D283" s="31" t="s">
        <v>1075</v>
      </c>
      <c r="E283" s="31" t="s">
        <v>1075</v>
      </c>
      <c r="F283" s="45" t="s">
        <v>1075</v>
      </c>
      <c r="G283" s="45" t="s">
        <v>1075</v>
      </c>
      <c r="H283" s="45"/>
      <c r="I283" s="45" t="s">
        <v>1075</v>
      </c>
      <c r="J283" s="45"/>
      <c r="K283" s="45"/>
      <c r="L283" s="45" t="s">
        <v>1075</v>
      </c>
      <c r="M283" s="45"/>
      <c r="N283" s="45" t="s">
        <v>1075</v>
      </c>
      <c r="O283" s="45"/>
      <c r="P283" s="45" t="s">
        <v>1075</v>
      </c>
      <c r="Q283" s="45"/>
      <c r="R283" s="45" t="s">
        <v>1075</v>
      </c>
    </row>
    <row r="284" spans="1:18" ht="12.75">
      <c r="A284" s="31" t="s">
        <v>614</v>
      </c>
      <c r="B284" s="31" t="s">
        <v>730</v>
      </c>
      <c r="C284" s="31" t="s">
        <v>731</v>
      </c>
      <c r="D284" s="31" t="s">
        <v>1075</v>
      </c>
      <c r="E284" s="31" t="s">
        <v>1075</v>
      </c>
      <c r="F284" s="45" t="s">
        <v>1075</v>
      </c>
      <c r="G284" s="45" t="s">
        <v>1075</v>
      </c>
      <c r="H284" s="45"/>
      <c r="I284" s="45" t="s">
        <v>1075</v>
      </c>
      <c r="J284" s="45"/>
      <c r="K284" s="45"/>
      <c r="L284" s="45" t="s">
        <v>1075</v>
      </c>
      <c r="M284" s="45"/>
      <c r="N284" s="45" t="s">
        <v>1075</v>
      </c>
      <c r="O284" s="45"/>
      <c r="P284" s="45" t="s">
        <v>1075</v>
      </c>
      <c r="Q284" s="45"/>
      <c r="R284" s="45" t="s">
        <v>1075</v>
      </c>
    </row>
    <row r="285" spans="1:18" ht="12.75">
      <c r="A285" s="31" t="s">
        <v>614</v>
      </c>
      <c r="B285" s="31" t="s">
        <v>732</v>
      </c>
      <c r="C285" s="31" t="s">
        <v>733</v>
      </c>
      <c r="D285" s="31" t="s">
        <v>1075</v>
      </c>
      <c r="E285" s="31" t="s">
        <v>1075</v>
      </c>
      <c r="F285" s="45" t="s">
        <v>1075</v>
      </c>
      <c r="G285" s="45" t="s">
        <v>1075</v>
      </c>
      <c r="H285" s="45"/>
      <c r="I285" s="45" t="s">
        <v>1075</v>
      </c>
      <c r="J285" s="45"/>
      <c r="K285" s="45"/>
      <c r="L285" s="45" t="s">
        <v>1075</v>
      </c>
      <c r="M285" s="45"/>
      <c r="N285" s="45" t="s">
        <v>1075</v>
      </c>
      <c r="O285" s="45"/>
      <c r="P285" s="45" t="s">
        <v>1075</v>
      </c>
      <c r="Q285" s="45"/>
      <c r="R285" s="45" t="s">
        <v>1075</v>
      </c>
    </row>
    <row r="286" spans="1:18" ht="12.75">
      <c r="A286" s="31" t="s">
        <v>614</v>
      </c>
      <c r="B286" s="31" t="s">
        <v>736</v>
      </c>
      <c r="C286" s="31" t="s">
        <v>737</v>
      </c>
      <c r="D286" s="31" t="s">
        <v>1075</v>
      </c>
      <c r="E286" s="31" t="s">
        <v>1075</v>
      </c>
      <c r="F286" s="45" t="s">
        <v>1075</v>
      </c>
      <c r="G286" s="45" t="s">
        <v>1075</v>
      </c>
      <c r="H286" s="45"/>
      <c r="I286" s="45" t="s">
        <v>1075</v>
      </c>
      <c r="J286" s="45"/>
      <c r="K286" s="45"/>
      <c r="L286" s="45" t="s">
        <v>1075</v>
      </c>
      <c r="M286" s="45"/>
      <c r="N286" s="45" t="s">
        <v>1075</v>
      </c>
      <c r="O286" s="45"/>
      <c r="P286" s="45" t="s">
        <v>1075</v>
      </c>
      <c r="Q286" s="45"/>
      <c r="R286" s="45" t="s">
        <v>1075</v>
      </c>
    </row>
    <row r="287" spans="1:18" ht="12.75">
      <c r="A287" s="31" t="s">
        <v>614</v>
      </c>
      <c r="B287" s="31" t="s">
        <v>742</v>
      </c>
      <c r="C287" s="31" t="s">
        <v>743</v>
      </c>
      <c r="D287" s="31" t="s">
        <v>1075</v>
      </c>
      <c r="E287" s="31" t="s">
        <v>1075</v>
      </c>
      <c r="F287" s="45" t="s">
        <v>1075</v>
      </c>
      <c r="G287" s="45" t="s">
        <v>1075</v>
      </c>
      <c r="H287" s="45"/>
      <c r="I287" s="45" t="s">
        <v>1075</v>
      </c>
      <c r="J287" s="45"/>
      <c r="K287" s="45"/>
      <c r="L287" s="45" t="s">
        <v>1075</v>
      </c>
      <c r="M287" s="45"/>
      <c r="N287" s="45" t="s">
        <v>1075</v>
      </c>
      <c r="O287" s="45"/>
      <c r="P287" s="45" t="s">
        <v>1075</v>
      </c>
      <c r="Q287" s="45"/>
      <c r="R287" s="45" t="s">
        <v>1075</v>
      </c>
    </row>
    <row r="288" spans="1:18" ht="12.75">
      <c r="A288" s="31" t="s">
        <v>614</v>
      </c>
      <c r="B288" s="31" t="s">
        <v>744</v>
      </c>
      <c r="C288" s="31" t="s">
        <v>745</v>
      </c>
      <c r="D288" s="31" t="s">
        <v>1075</v>
      </c>
      <c r="E288" s="31" t="s">
        <v>1075</v>
      </c>
      <c r="F288" s="45" t="s">
        <v>1075</v>
      </c>
      <c r="G288" s="45" t="s">
        <v>1075</v>
      </c>
      <c r="H288" s="45"/>
      <c r="I288" s="45" t="s">
        <v>1075</v>
      </c>
      <c r="J288" s="45"/>
      <c r="K288" s="45"/>
      <c r="L288" s="45" t="s">
        <v>1075</v>
      </c>
      <c r="M288" s="45"/>
      <c r="N288" s="45" t="s">
        <v>1075</v>
      </c>
      <c r="O288" s="45"/>
      <c r="P288" s="45" t="s">
        <v>1075</v>
      </c>
      <c r="Q288" s="45"/>
      <c r="R288" s="45" t="s">
        <v>1075</v>
      </c>
    </row>
    <row r="289" spans="1:18" ht="12.75">
      <c r="A289" s="31" t="s">
        <v>614</v>
      </c>
      <c r="B289" s="45" t="s">
        <v>752</v>
      </c>
      <c r="C289" s="45" t="s">
        <v>753</v>
      </c>
      <c r="D289" s="31" t="s">
        <v>1075</v>
      </c>
      <c r="E289" s="31" t="s">
        <v>1075</v>
      </c>
      <c r="F289" s="45" t="s">
        <v>1075</v>
      </c>
      <c r="G289" s="45" t="s">
        <v>1075</v>
      </c>
      <c r="H289" s="45"/>
      <c r="I289" s="45" t="s">
        <v>1075</v>
      </c>
      <c r="J289" s="45"/>
      <c r="K289" s="45"/>
      <c r="L289" s="45" t="s">
        <v>1075</v>
      </c>
      <c r="M289" s="45"/>
      <c r="N289" s="45" t="s">
        <v>1075</v>
      </c>
      <c r="O289" s="45"/>
      <c r="P289" s="45" t="s">
        <v>1075</v>
      </c>
      <c r="Q289" s="45"/>
      <c r="R289" s="45" t="s">
        <v>1075</v>
      </c>
    </row>
    <row r="290" spans="1:18" ht="12.75">
      <c r="A290" s="31" t="s">
        <v>614</v>
      </c>
      <c r="B290" s="31" t="s">
        <v>756</v>
      </c>
      <c r="C290" s="31" t="s">
        <v>757</v>
      </c>
      <c r="D290" s="31" t="s">
        <v>1075</v>
      </c>
      <c r="E290" s="31" t="s">
        <v>1075</v>
      </c>
      <c r="F290" s="45" t="s">
        <v>1075</v>
      </c>
      <c r="G290" s="45" t="s">
        <v>1075</v>
      </c>
      <c r="H290" s="45"/>
      <c r="I290" s="45" t="s">
        <v>1075</v>
      </c>
      <c r="J290" s="45"/>
      <c r="K290" s="45"/>
      <c r="L290" s="45" t="s">
        <v>1075</v>
      </c>
      <c r="M290" s="45"/>
      <c r="N290" s="45" t="s">
        <v>1075</v>
      </c>
      <c r="O290" s="45"/>
      <c r="P290" s="45" t="s">
        <v>1075</v>
      </c>
      <c r="Q290" s="45"/>
      <c r="R290" s="45" t="s">
        <v>1075</v>
      </c>
    </row>
    <row r="291" spans="1:18" ht="12.75">
      <c r="A291" s="31" t="s">
        <v>614</v>
      </c>
      <c r="B291" s="45" t="s">
        <v>766</v>
      </c>
      <c r="C291" s="45" t="s">
        <v>767</v>
      </c>
      <c r="D291" s="31" t="s">
        <v>1075</v>
      </c>
      <c r="E291" s="31" t="s">
        <v>1075</v>
      </c>
      <c r="F291" s="45" t="s">
        <v>1075</v>
      </c>
      <c r="G291" s="45" t="s">
        <v>1075</v>
      </c>
      <c r="H291" s="45"/>
      <c r="I291" s="45" t="s">
        <v>1075</v>
      </c>
      <c r="J291" s="45"/>
      <c r="K291" s="45"/>
      <c r="L291" s="45" t="s">
        <v>1075</v>
      </c>
      <c r="M291" s="45"/>
      <c r="N291" s="45" t="s">
        <v>1075</v>
      </c>
      <c r="O291" s="45" t="s">
        <v>1075</v>
      </c>
      <c r="P291" s="45" t="s">
        <v>1075</v>
      </c>
      <c r="Q291" s="45"/>
      <c r="R291" s="45" t="s">
        <v>1075</v>
      </c>
    </row>
    <row r="292" spans="1:18" ht="12.75">
      <c r="A292" s="34" t="s">
        <v>614</v>
      </c>
      <c r="B292" s="34" t="s">
        <v>770</v>
      </c>
      <c r="C292" s="34" t="s">
        <v>771</v>
      </c>
      <c r="D292" s="34" t="s">
        <v>1075</v>
      </c>
      <c r="E292" s="34" t="s">
        <v>1075</v>
      </c>
      <c r="F292" s="95" t="s">
        <v>1075</v>
      </c>
      <c r="G292" s="95" t="s">
        <v>1075</v>
      </c>
      <c r="H292" s="95"/>
      <c r="I292" s="95" t="s">
        <v>1075</v>
      </c>
      <c r="J292" s="95"/>
      <c r="K292" s="95"/>
      <c r="L292" s="95" t="s">
        <v>1075</v>
      </c>
      <c r="M292" s="95"/>
      <c r="N292" s="95" t="s">
        <v>1075</v>
      </c>
      <c r="O292" s="95"/>
      <c r="P292" s="95" t="s">
        <v>1075</v>
      </c>
      <c r="Q292" s="95"/>
      <c r="R292" s="95" t="s">
        <v>1075</v>
      </c>
    </row>
    <row r="293" spans="1:18" ht="12.75">
      <c r="A293" s="31"/>
      <c r="B293" s="32">
        <f>COUNTA(B279:B292)</f>
        <v>14</v>
      </c>
      <c r="C293" s="54"/>
      <c r="D293" s="32">
        <f aca="true" t="shared" si="25" ref="D293:R293">COUNTIF(D279:D292,"Yes")</f>
        <v>14</v>
      </c>
      <c r="E293" s="32">
        <f t="shared" si="25"/>
        <v>14</v>
      </c>
      <c r="F293" s="70">
        <f t="shared" si="25"/>
        <v>14</v>
      </c>
      <c r="G293" s="70">
        <f t="shared" si="25"/>
        <v>14</v>
      </c>
      <c r="H293" s="70">
        <f t="shared" si="25"/>
        <v>0</v>
      </c>
      <c r="I293" s="70">
        <f t="shared" si="25"/>
        <v>14</v>
      </c>
      <c r="J293" s="70">
        <f t="shared" si="25"/>
        <v>0</v>
      </c>
      <c r="K293" s="70">
        <f t="shared" si="25"/>
        <v>0</v>
      </c>
      <c r="L293" s="70">
        <f t="shared" si="25"/>
        <v>14</v>
      </c>
      <c r="M293" s="70">
        <f t="shared" si="25"/>
        <v>1</v>
      </c>
      <c r="N293" s="70">
        <f t="shared" si="25"/>
        <v>14</v>
      </c>
      <c r="O293" s="70">
        <f t="shared" si="25"/>
        <v>1</v>
      </c>
      <c r="P293" s="70">
        <f t="shared" si="25"/>
        <v>14</v>
      </c>
      <c r="Q293" s="70">
        <f t="shared" si="25"/>
        <v>0</v>
      </c>
      <c r="R293" s="70">
        <f t="shared" si="25"/>
        <v>14</v>
      </c>
    </row>
    <row r="294" spans="6:18" ht="12.75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2.75">
      <c r="A295" s="31" t="s">
        <v>772</v>
      </c>
      <c r="B295" s="31" t="s">
        <v>777</v>
      </c>
      <c r="C295" s="31" t="s">
        <v>778</v>
      </c>
      <c r="D295" s="31" t="s">
        <v>1075</v>
      </c>
      <c r="E295" s="31" t="s">
        <v>1075</v>
      </c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 t="s">
        <v>1075</v>
      </c>
    </row>
    <row r="296" spans="1:18" ht="12.75">
      <c r="A296" s="31" t="s">
        <v>772</v>
      </c>
      <c r="B296" s="31" t="s">
        <v>779</v>
      </c>
      <c r="C296" s="31" t="s">
        <v>780</v>
      </c>
      <c r="D296" s="31" t="s">
        <v>1075</v>
      </c>
      <c r="E296" s="31" t="s">
        <v>1075</v>
      </c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 t="s">
        <v>1075</v>
      </c>
    </row>
    <row r="297" spans="1:18" ht="12.75">
      <c r="A297" s="31" t="s">
        <v>772</v>
      </c>
      <c r="B297" s="31" t="s">
        <v>781</v>
      </c>
      <c r="C297" s="31" t="s">
        <v>782</v>
      </c>
      <c r="D297" s="31" t="s">
        <v>1075</v>
      </c>
      <c r="E297" s="31" t="s">
        <v>1075</v>
      </c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 t="s">
        <v>1075</v>
      </c>
    </row>
    <row r="298" spans="1:18" ht="12.75">
      <c r="A298" s="31" t="s">
        <v>772</v>
      </c>
      <c r="B298" s="31" t="s">
        <v>783</v>
      </c>
      <c r="C298" s="31" t="s">
        <v>784</v>
      </c>
      <c r="D298" s="31" t="s">
        <v>1075</v>
      </c>
      <c r="E298" s="31" t="s">
        <v>1075</v>
      </c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 t="s">
        <v>1075</v>
      </c>
    </row>
    <row r="299" spans="1:18" ht="12.75">
      <c r="A299" s="31" t="s">
        <v>772</v>
      </c>
      <c r="B299" s="31" t="s">
        <v>785</v>
      </c>
      <c r="C299" s="31" t="s">
        <v>786</v>
      </c>
      <c r="D299" s="31" t="s">
        <v>1075</v>
      </c>
      <c r="E299" s="31" t="s">
        <v>1075</v>
      </c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 t="s">
        <v>1075</v>
      </c>
    </row>
    <row r="300" spans="1:18" ht="12.75">
      <c r="A300" s="31" t="s">
        <v>772</v>
      </c>
      <c r="B300" s="31" t="s">
        <v>789</v>
      </c>
      <c r="C300" s="31" t="s">
        <v>790</v>
      </c>
      <c r="D300" s="31" t="s">
        <v>1075</v>
      </c>
      <c r="E300" s="31" t="s">
        <v>1075</v>
      </c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 t="s">
        <v>1075</v>
      </c>
    </row>
    <row r="301" spans="1:18" ht="12.75">
      <c r="A301" s="34" t="s">
        <v>772</v>
      </c>
      <c r="B301" s="34" t="s">
        <v>791</v>
      </c>
      <c r="C301" s="34" t="s">
        <v>792</v>
      </c>
      <c r="D301" s="34" t="s">
        <v>1075</v>
      </c>
      <c r="E301" s="34" t="s">
        <v>1075</v>
      </c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95" t="s">
        <v>1075</v>
      </c>
    </row>
    <row r="302" spans="1:18" ht="12.75">
      <c r="A302" s="31"/>
      <c r="B302" s="32">
        <f>COUNTA(B295:B301)</f>
        <v>7</v>
      </c>
      <c r="C302" s="54"/>
      <c r="D302" s="32">
        <f aca="true" t="shared" si="26" ref="D302:R302">COUNTIF(D295:D301,"Yes")</f>
        <v>7</v>
      </c>
      <c r="E302" s="32">
        <f t="shared" si="26"/>
        <v>7</v>
      </c>
      <c r="F302" s="70">
        <f t="shared" si="26"/>
        <v>0</v>
      </c>
      <c r="G302" s="70">
        <f t="shared" si="26"/>
        <v>0</v>
      </c>
      <c r="H302" s="70">
        <f t="shared" si="26"/>
        <v>0</v>
      </c>
      <c r="I302" s="70">
        <f t="shared" si="26"/>
        <v>0</v>
      </c>
      <c r="J302" s="70">
        <f t="shared" si="26"/>
        <v>0</v>
      </c>
      <c r="K302" s="70">
        <f t="shared" si="26"/>
        <v>0</v>
      </c>
      <c r="L302" s="70">
        <f t="shared" si="26"/>
        <v>0</v>
      </c>
      <c r="M302" s="70">
        <f t="shared" si="26"/>
        <v>0</v>
      </c>
      <c r="N302" s="70">
        <f t="shared" si="26"/>
        <v>0</v>
      </c>
      <c r="O302" s="70">
        <f t="shared" si="26"/>
        <v>0</v>
      </c>
      <c r="P302" s="70">
        <f t="shared" si="26"/>
        <v>0</v>
      </c>
      <c r="Q302" s="70">
        <f t="shared" si="26"/>
        <v>0</v>
      </c>
      <c r="R302" s="70">
        <f t="shared" si="26"/>
        <v>7</v>
      </c>
    </row>
    <row r="303" spans="6:18" ht="12.75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2.75">
      <c r="A304" s="31" t="s">
        <v>793</v>
      </c>
      <c r="B304" s="31" t="s">
        <v>802</v>
      </c>
      <c r="C304" s="31" t="s">
        <v>803</v>
      </c>
      <c r="D304" s="31" t="s">
        <v>1075</v>
      </c>
      <c r="E304" s="31" t="s">
        <v>1075</v>
      </c>
      <c r="F304" s="45"/>
      <c r="G304" s="45" t="s">
        <v>1075</v>
      </c>
      <c r="H304" s="45"/>
      <c r="I304" s="45"/>
      <c r="J304" s="45"/>
      <c r="K304" s="45"/>
      <c r="L304" s="45"/>
      <c r="M304" s="45"/>
      <c r="N304" s="45"/>
      <c r="O304" s="45" t="s">
        <v>1075</v>
      </c>
      <c r="P304" s="45" t="s">
        <v>1075</v>
      </c>
      <c r="Q304" s="45"/>
      <c r="R304" s="45"/>
    </row>
    <row r="305" spans="1:18" ht="12.75">
      <c r="A305" s="31" t="s">
        <v>793</v>
      </c>
      <c r="B305" s="31" t="s">
        <v>804</v>
      </c>
      <c r="C305" s="31" t="s">
        <v>805</v>
      </c>
      <c r="D305" s="31" t="s">
        <v>1075</v>
      </c>
      <c r="E305" s="31" t="s">
        <v>1075</v>
      </c>
      <c r="F305" s="45"/>
      <c r="G305" s="45" t="s">
        <v>1075</v>
      </c>
      <c r="H305" s="45"/>
      <c r="I305" s="45"/>
      <c r="J305" s="45"/>
      <c r="K305" s="45"/>
      <c r="L305" s="45"/>
      <c r="M305" s="45"/>
      <c r="N305" s="45"/>
      <c r="O305" s="45" t="s">
        <v>1075</v>
      </c>
      <c r="P305" s="45" t="s">
        <v>1075</v>
      </c>
      <c r="Q305" s="45"/>
      <c r="R305" s="45"/>
    </row>
    <row r="306" spans="1:18" ht="12.75">
      <c r="A306" s="31" t="s">
        <v>793</v>
      </c>
      <c r="B306" s="31" t="s">
        <v>810</v>
      </c>
      <c r="C306" s="31" t="s">
        <v>811</v>
      </c>
      <c r="D306" s="31" t="s">
        <v>1075</v>
      </c>
      <c r="E306" s="31" t="s">
        <v>1075</v>
      </c>
      <c r="F306" s="45"/>
      <c r="G306" s="45" t="s">
        <v>1075</v>
      </c>
      <c r="H306" s="45"/>
      <c r="I306" s="45"/>
      <c r="J306" s="45"/>
      <c r="K306" s="45"/>
      <c r="L306" s="45"/>
      <c r="M306" s="45"/>
      <c r="N306" s="45"/>
      <c r="O306" s="45" t="s">
        <v>1075</v>
      </c>
      <c r="P306" s="45" t="s">
        <v>1075</v>
      </c>
      <c r="Q306" s="45"/>
      <c r="R306" s="45"/>
    </row>
    <row r="307" spans="1:18" ht="12.75">
      <c r="A307" s="31" t="s">
        <v>793</v>
      </c>
      <c r="B307" s="31" t="s">
        <v>812</v>
      </c>
      <c r="C307" s="31" t="s">
        <v>813</v>
      </c>
      <c r="D307" s="31" t="s">
        <v>1075</v>
      </c>
      <c r="E307" s="31" t="s">
        <v>1075</v>
      </c>
      <c r="F307" s="45"/>
      <c r="G307" s="45" t="s">
        <v>1075</v>
      </c>
      <c r="H307" s="45"/>
      <c r="I307" s="45"/>
      <c r="J307" s="45"/>
      <c r="K307" s="45"/>
      <c r="L307" s="45"/>
      <c r="M307" s="45"/>
      <c r="N307" s="45" t="s">
        <v>1075</v>
      </c>
      <c r="O307" s="45"/>
      <c r="P307" s="45" t="s">
        <v>1075</v>
      </c>
      <c r="Q307" s="45"/>
      <c r="R307" s="45"/>
    </row>
    <row r="308" spans="1:18" ht="12.75">
      <c r="A308" s="31" t="s">
        <v>793</v>
      </c>
      <c r="B308" s="31" t="s">
        <v>820</v>
      </c>
      <c r="C308" s="31" t="s">
        <v>821</v>
      </c>
      <c r="D308" s="31" t="s">
        <v>1075</v>
      </c>
      <c r="E308" s="31" t="s">
        <v>1075</v>
      </c>
      <c r="F308" s="45"/>
      <c r="G308" s="45" t="s">
        <v>1075</v>
      </c>
      <c r="H308" s="45"/>
      <c r="I308" s="45"/>
      <c r="J308" s="45"/>
      <c r="K308" s="45"/>
      <c r="L308" s="45"/>
      <c r="M308" s="45"/>
      <c r="N308" s="45" t="s">
        <v>1075</v>
      </c>
      <c r="O308" s="45"/>
      <c r="P308" s="45" t="s">
        <v>1075</v>
      </c>
      <c r="Q308" s="45"/>
      <c r="R308" s="45"/>
    </row>
    <row r="309" spans="1:18" ht="12.75">
      <c r="A309" s="31" t="s">
        <v>793</v>
      </c>
      <c r="B309" s="31" t="s">
        <v>822</v>
      </c>
      <c r="C309" s="31" t="s">
        <v>823</v>
      </c>
      <c r="D309" s="31" t="s">
        <v>1075</v>
      </c>
      <c r="E309" s="31" t="s">
        <v>1075</v>
      </c>
      <c r="F309" s="45"/>
      <c r="G309" s="45" t="s">
        <v>1075</v>
      </c>
      <c r="H309" s="45"/>
      <c r="I309" s="45" t="s">
        <v>1075</v>
      </c>
      <c r="J309" s="45"/>
      <c r="K309" s="45"/>
      <c r="L309" s="45"/>
      <c r="M309" s="45"/>
      <c r="N309" s="45"/>
      <c r="O309" s="45" t="s">
        <v>1075</v>
      </c>
      <c r="P309" s="45" t="s">
        <v>1075</v>
      </c>
      <c r="Q309" s="45"/>
      <c r="R309" s="45"/>
    </row>
    <row r="310" spans="1:18" ht="12.75">
      <c r="A310" s="31" t="s">
        <v>793</v>
      </c>
      <c r="B310" s="31" t="s">
        <v>824</v>
      </c>
      <c r="C310" s="31" t="s">
        <v>825</v>
      </c>
      <c r="D310" s="31" t="s">
        <v>1075</v>
      </c>
      <c r="E310" s="31" t="s">
        <v>1075</v>
      </c>
      <c r="F310" s="45"/>
      <c r="G310" s="45" t="s">
        <v>1075</v>
      </c>
      <c r="H310" s="45"/>
      <c r="I310" s="45" t="s">
        <v>1075</v>
      </c>
      <c r="J310" s="45"/>
      <c r="K310" s="45"/>
      <c r="L310" s="45"/>
      <c r="M310" s="45"/>
      <c r="N310" s="45" t="s">
        <v>1075</v>
      </c>
      <c r="O310" s="45"/>
      <c r="P310" s="45" t="s">
        <v>1075</v>
      </c>
      <c r="Q310" s="45"/>
      <c r="R310" s="45"/>
    </row>
    <row r="311" spans="1:18" ht="12.75">
      <c r="A311" s="31" t="s">
        <v>793</v>
      </c>
      <c r="B311" s="31" t="s">
        <v>826</v>
      </c>
      <c r="C311" s="31" t="s">
        <v>827</v>
      </c>
      <c r="D311" s="31" t="s">
        <v>1075</v>
      </c>
      <c r="E311" s="31" t="s">
        <v>1075</v>
      </c>
      <c r="F311" s="45"/>
      <c r="G311" s="45" t="s">
        <v>1075</v>
      </c>
      <c r="H311" s="45"/>
      <c r="I311" s="45" t="s">
        <v>1075</v>
      </c>
      <c r="J311" s="45"/>
      <c r="K311" s="45"/>
      <c r="L311" s="45"/>
      <c r="M311" s="45"/>
      <c r="N311" s="45" t="s">
        <v>1075</v>
      </c>
      <c r="O311" s="45"/>
      <c r="P311" s="45" t="s">
        <v>1075</v>
      </c>
      <c r="Q311" s="45"/>
      <c r="R311" s="45"/>
    </row>
    <row r="312" spans="1:18" ht="12.75">
      <c r="A312" s="31" t="s">
        <v>793</v>
      </c>
      <c r="B312" s="31" t="s">
        <v>828</v>
      </c>
      <c r="C312" s="31" t="s">
        <v>829</v>
      </c>
      <c r="D312" s="31" t="s">
        <v>1075</v>
      </c>
      <c r="E312" s="31" t="s">
        <v>1075</v>
      </c>
      <c r="F312" s="45"/>
      <c r="G312" s="45" t="s">
        <v>1075</v>
      </c>
      <c r="H312" s="45"/>
      <c r="I312" s="45"/>
      <c r="J312" s="45"/>
      <c r="K312" s="45"/>
      <c r="L312" s="45"/>
      <c r="M312" s="45"/>
      <c r="N312" s="45" t="s">
        <v>1075</v>
      </c>
      <c r="O312" s="45"/>
      <c r="P312" s="45" t="s">
        <v>1075</v>
      </c>
      <c r="Q312" s="45"/>
      <c r="R312" s="45"/>
    </row>
    <row r="313" spans="1:18" ht="12.75">
      <c r="A313" s="31" t="s">
        <v>793</v>
      </c>
      <c r="B313" s="31" t="s">
        <v>840</v>
      </c>
      <c r="C313" s="31" t="s">
        <v>841</v>
      </c>
      <c r="D313" s="31" t="s">
        <v>1075</v>
      </c>
      <c r="E313" s="31" t="s">
        <v>1075</v>
      </c>
      <c r="F313" s="45"/>
      <c r="G313" s="45" t="s">
        <v>1075</v>
      </c>
      <c r="H313" s="45"/>
      <c r="I313" s="45" t="s">
        <v>1075</v>
      </c>
      <c r="J313" s="45"/>
      <c r="K313" s="45"/>
      <c r="L313" s="45"/>
      <c r="M313" s="45"/>
      <c r="N313" s="45" t="s">
        <v>1075</v>
      </c>
      <c r="O313" s="45"/>
      <c r="P313" s="45" t="s">
        <v>1075</v>
      </c>
      <c r="Q313" s="45"/>
      <c r="R313" s="45"/>
    </row>
    <row r="314" spans="1:18" ht="12.75">
      <c r="A314" s="31" t="s">
        <v>793</v>
      </c>
      <c r="B314" s="31" t="s">
        <v>842</v>
      </c>
      <c r="C314" s="31" t="s">
        <v>843</v>
      </c>
      <c r="D314" s="31" t="s">
        <v>1075</v>
      </c>
      <c r="E314" s="31" t="s">
        <v>1075</v>
      </c>
      <c r="F314" s="45"/>
      <c r="G314" s="45" t="s">
        <v>1075</v>
      </c>
      <c r="H314" s="45"/>
      <c r="I314" s="45" t="s">
        <v>1075</v>
      </c>
      <c r="J314" s="45"/>
      <c r="K314" s="45"/>
      <c r="L314" s="45"/>
      <c r="M314" s="45"/>
      <c r="N314" s="45"/>
      <c r="O314" s="45" t="s">
        <v>1075</v>
      </c>
      <c r="P314" s="45" t="s">
        <v>1075</v>
      </c>
      <c r="Q314" s="45"/>
      <c r="R314" s="45"/>
    </row>
    <row r="315" spans="1:18" ht="12.75">
      <c r="A315" s="31" t="s">
        <v>793</v>
      </c>
      <c r="B315" s="31" t="s">
        <v>846</v>
      </c>
      <c r="C315" s="31" t="s">
        <v>847</v>
      </c>
      <c r="D315" s="31" t="s">
        <v>1075</v>
      </c>
      <c r="E315" s="31" t="s">
        <v>1075</v>
      </c>
      <c r="F315" s="45"/>
      <c r="G315" s="45" t="s">
        <v>1075</v>
      </c>
      <c r="H315" s="45"/>
      <c r="I315" s="45" t="s">
        <v>1075</v>
      </c>
      <c r="J315" s="45"/>
      <c r="K315" s="45"/>
      <c r="L315" s="45"/>
      <c r="M315" s="45"/>
      <c r="N315" s="45" t="s">
        <v>1075</v>
      </c>
      <c r="O315" s="45"/>
      <c r="P315" s="45" t="s">
        <v>1075</v>
      </c>
      <c r="Q315" s="45"/>
      <c r="R315" s="45"/>
    </row>
    <row r="316" spans="1:18" ht="12.75">
      <c r="A316" s="31" t="s">
        <v>793</v>
      </c>
      <c r="B316" s="31" t="s">
        <v>850</v>
      </c>
      <c r="C316" s="31" t="s">
        <v>851</v>
      </c>
      <c r="D316" s="31" t="s">
        <v>1075</v>
      </c>
      <c r="E316" s="31" t="s">
        <v>1075</v>
      </c>
      <c r="F316" s="45"/>
      <c r="G316" s="45" t="s">
        <v>1075</v>
      </c>
      <c r="H316" s="45"/>
      <c r="I316" s="45" t="s">
        <v>1075</v>
      </c>
      <c r="J316" s="45"/>
      <c r="K316" s="45"/>
      <c r="L316" s="45"/>
      <c r="M316" s="45"/>
      <c r="N316" s="45" t="s">
        <v>1075</v>
      </c>
      <c r="O316" s="45"/>
      <c r="P316" s="45" t="s">
        <v>1075</v>
      </c>
      <c r="Q316" s="45"/>
      <c r="R316" s="45"/>
    </row>
    <row r="317" spans="1:18" ht="12.75">
      <c r="A317" s="31" t="s">
        <v>793</v>
      </c>
      <c r="B317" s="31" t="s">
        <v>854</v>
      </c>
      <c r="C317" s="31" t="s">
        <v>855</v>
      </c>
      <c r="D317" s="31" t="s">
        <v>1075</v>
      </c>
      <c r="E317" s="31" t="s">
        <v>1075</v>
      </c>
      <c r="F317" s="45"/>
      <c r="G317" s="45" t="s">
        <v>1075</v>
      </c>
      <c r="H317" s="45"/>
      <c r="I317" s="45"/>
      <c r="J317" s="45"/>
      <c r="K317" s="45"/>
      <c r="L317" s="45"/>
      <c r="M317" s="45"/>
      <c r="N317" s="45" t="s">
        <v>1075</v>
      </c>
      <c r="O317" s="45"/>
      <c r="P317" s="45" t="s">
        <v>1075</v>
      </c>
      <c r="Q317" s="45"/>
      <c r="R317" s="45"/>
    </row>
    <row r="318" spans="1:18" ht="12.75">
      <c r="A318" s="31" t="s">
        <v>793</v>
      </c>
      <c r="B318" s="31" t="s">
        <v>856</v>
      </c>
      <c r="C318" s="31" t="s">
        <v>857</v>
      </c>
      <c r="D318" s="31" t="s">
        <v>1075</v>
      </c>
      <c r="E318" s="31" t="s">
        <v>1075</v>
      </c>
      <c r="F318" s="45"/>
      <c r="G318" s="45" t="s">
        <v>1075</v>
      </c>
      <c r="H318" s="45"/>
      <c r="I318" s="45" t="s">
        <v>1075</v>
      </c>
      <c r="J318" s="45"/>
      <c r="K318" s="45"/>
      <c r="L318" s="45"/>
      <c r="M318" s="45"/>
      <c r="N318" s="45"/>
      <c r="O318" s="45" t="s">
        <v>1075</v>
      </c>
      <c r="P318" s="45" t="s">
        <v>1075</v>
      </c>
      <c r="Q318" s="45"/>
      <c r="R318" s="45"/>
    </row>
    <row r="319" spans="1:18" ht="12.75">
      <c r="A319" s="34" t="s">
        <v>793</v>
      </c>
      <c r="B319" s="34" t="s">
        <v>858</v>
      </c>
      <c r="C319" s="34" t="s">
        <v>859</v>
      </c>
      <c r="D319" s="34" t="s">
        <v>1075</v>
      </c>
      <c r="E319" s="34" t="s">
        <v>1075</v>
      </c>
      <c r="F319" s="95"/>
      <c r="G319" s="95" t="s">
        <v>1075</v>
      </c>
      <c r="H319" s="95"/>
      <c r="I319" s="95"/>
      <c r="J319" s="95"/>
      <c r="K319" s="95"/>
      <c r="L319" s="95"/>
      <c r="M319" s="95"/>
      <c r="N319" s="95" t="s">
        <v>1075</v>
      </c>
      <c r="O319" s="95"/>
      <c r="P319" s="95" t="s">
        <v>1075</v>
      </c>
      <c r="Q319" s="95"/>
      <c r="R319" s="95"/>
    </row>
    <row r="320" spans="1:18" ht="12.75">
      <c r="A320" s="31"/>
      <c r="B320" s="32">
        <f>COUNTA(B304:B319)</f>
        <v>16</v>
      </c>
      <c r="C320" s="54"/>
      <c r="D320" s="32">
        <f aca="true" t="shared" si="27" ref="D320:R320">COUNTIF(D304:D319,"Yes")</f>
        <v>16</v>
      </c>
      <c r="E320" s="32">
        <f t="shared" si="27"/>
        <v>16</v>
      </c>
      <c r="F320" s="70">
        <f t="shared" si="27"/>
        <v>0</v>
      </c>
      <c r="G320" s="70">
        <f t="shared" si="27"/>
        <v>16</v>
      </c>
      <c r="H320" s="70">
        <f t="shared" si="27"/>
        <v>0</v>
      </c>
      <c r="I320" s="70">
        <f t="shared" si="27"/>
        <v>8</v>
      </c>
      <c r="J320" s="70">
        <f t="shared" si="27"/>
        <v>0</v>
      </c>
      <c r="K320" s="70">
        <f t="shared" si="27"/>
        <v>0</v>
      </c>
      <c r="L320" s="70">
        <f t="shared" si="27"/>
        <v>0</v>
      </c>
      <c r="M320" s="70">
        <f t="shared" si="27"/>
        <v>0</v>
      </c>
      <c r="N320" s="70">
        <f t="shared" si="27"/>
        <v>10</v>
      </c>
      <c r="O320" s="70">
        <f t="shared" si="27"/>
        <v>6</v>
      </c>
      <c r="P320" s="70">
        <f t="shared" si="27"/>
        <v>16</v>
      </c>
      <c r="Q320" s="70">
        <f t="shared" si="27"/>
        <v>0</v>
      </c>
      <c r="R320" s="70">
        <f t="shared" si="27"/>
        <v>0</v>
      </c>
    </row>
    <row r="321" spans="6:18" ht="12.75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ht="18">
      <c r="A322" s="31" t="s">
        <v>860</v>
      </c>
      <c r="B322" s="31" t="s">
        <v>861</v>
      </c>
      <c r="C322" s="31" t="s">
        <v>862</v>
      </c>
      <c r="D322" s="31" t="s">
        <v>1075</v>
      </c>
      <c r="E322" s="31" t="s">
        <v>1075</v>
      </c>
      <c r="F322" s="45" t="s">
        <v>1075</v>
      </c>
      <c r="G322" s="45" t="s">
        <v>1075</v>
      </c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</row>
    <row r="323" spans="1:18" ht="12.75">
      <c r="A323" s="31" t="s">
        <v>860</v>
      </c>
      <c r="B323" s="31" t="s">
        <v>863</v>
      </c>
      <c r="C323" s="31" t="s">
        <v>864</v>
      </c>
      <c r="D323" s="31" t="s">
        <v>1075</v>
      </c>
      <c r="E323" s="31" t="s">
        <v>1075</v>
      </c>
      <c r="F323" s="45" t="s">
        <v>1075</v>
      </c>
      <c r="G323" s="45" t="s">
        <v>1075</v>
      </c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</row>
    <row r="324" spans="1:18" ht="12.75">
      <c r="A324" s="31" t="s">
        <v>860</v>
      </c>
      <c r="B324" s="31" t="s">
        <v>865</v>
      </c>
      <c r="C324" s="31" t="s">
        <v>866</v>
      </c>
      <c r="D324" s="31" t="s">
        <v>1075</v>
      </c>
      <c r="E324" s="31" t="s">
        <v>1075</v>
      </c>
      <c r="F324" s="45" t="s">
        <v>1075</v>
      </c>
      <c r="G324" s="45" t="s">
        <v>1075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</row>
    <row r="325" spans="1:18" ht="12.75">
      <c r="A325" s="31" t="s">
        <v>860</v>
      </c>
      <c r="B325" s="31" t="s">
        <v>867</v>
      </c>
      <c r="C325" s="31" t="s">
        <v>868</v>
      </c>
      <c r="D325" s="31" t="s">
        <v>1075</v>
      </c>
      <c r="E325" s="31" t="s">
        <v>1075</v>
      </c>
      <c r="F325" s="45" t="s">
        <v>1075</v>
      </c>
      <c r="G325" s="45" t="s">
        <v>1075</v>
      </c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</row>
    <row r="326" spans="1:18" ht="12.75">
      <c r="A326" s="31" t="s">
        <v>860</v>
      </c>
      <c r="B326" s="31" t="s">
        <v>869</v>
      </c>
      <c r="C326" s="31" t="s">
        <v>870</v>
      </c>
      <c r="D326" s="31" t="s">
        <v>1075</v>
      </c>
      <c r="E326" s="31" t="s">
        <v>1075</v>
      </c>
      <c r="F326" s="45" t="s">
        <v>1075</v>
      </c>
      <c r="G326" s="45" t="s">
        <v>1075</v>
      </c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</row>
    <row r="327" spans="1:18" ht="12.75">
      <c r="A327" s="31" t="s">
        <v>860</v>
      </c>
      <c r="B327" s="31" t="s">
        <v>871</v>
      </c>
      <c r="C327" s="31" t="s">
        <v>872</v>
      </c>
      <c r="D327" s="31" t="s">
        <v>1075</v>
      </c>
      <c r="E327" s="31" t="s">
        <v>1075</v>
      </c>
      <c r="F327" s="45" t="s">
        <v>1075</v>
      </c>
      <c r="G327" s="45" t="s">
        <v>1075</v>
      </c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</row>
    <row r="328" spans="1:18" ht="12.75">
      <c r="A328" s="31" t="s">
        <v>860</v>
      </c>
      <c r="B328" s="31" t="s">
        <v>873</v>
      </c>
      <c r="C328" s="31" t="s">
        <v>874</v>
      </c>
      <c r="D328" s="31" t="s">
        <v>1075</v>
      </c>
      <c r="E328" s="31" t="s">
        <v>1075</v>
      </c>
      <c r="F328" s="45" t="s">
        <v>1075</v>
      </c>
      <c r="G328" s="45" t="s">
        <v>1075</v>
      </c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</row>
    <row r="329" spans="1:18" ht="12.75">
      <c r="A329" s="34" t="s">
        <v>860</v>
      </c>
      <c r="B329" s="34" t="s">
        <v>875</v>
      </c>
      <c r="C329" s="34" t="s">
        <v>876</v>
      </c>
      <c r="D329" s="34" t="s">
        <v>1075</v>
      </c>
      <c r="E329" s="34" t="s">
        <v>1075</v>
      </c>
      <c r="F329" s="95" t="s">
        <v>1075</v>
      </c>
      <c r="G329" s="95" t="s">
        <v>1075</v>
      </c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</row>
    <row r="330" spans="1:18" ht="12.75">
      <c r="A330" s="31"/>
      <c r="B330" s="32">
        <f>COUNTA(B322:B329)</f>
        <v>8</v>
      </c>
      <c r="C330" s="54"/>
      <c r="D330" s="32">
        <f aca="true" t="shared" si="28" ref="D330:R330">COUNTIF(D322:D329,"Yes")</f>
        <v>8</v>
      </c>
      <c r="E330" s="32">
        <f t="shared" si="28"/>
        <v>8</v>
      </c>
      <c r="F330" s="70">
        <f t="shared" si="28"/>
        <v>8</v>
      </c>
      <c r="G330" s="70">
        <f t="shared" si="28"/>
        <v>8</v>
      </c>
      <c r="H330" s="70">
        <f t="shared" si="28"/>
        <v>0</v>
      </c>
      <c r="I330" s="70">
        <f t="shared" si="28"/>
        <v>0</v>
      </c>
      <c r="J330" s="70">
        <f t="shared" si="28"/>
        <v>0</v>
      </c>
      <c r="K330" s="70">
        <f t="shared" si="28"/>
        <v>0</v>
      </c>
      <c r="L330" s="70">
        <f t="shared" si="28"/>
        <v>0</v>
      </c>
      <c r="M330" s="70">
        <f t="shared" si="28"/>
        <v>0</v>
      </c>
      <c r="N330" s="70">
        <f t="shared" si="28"/>
        <v>0</v>
      </c>
      <c r="O330" s="70">
        <f t="shared" si="28"/>
        <v>0</v>
      </c>
      <c r="P330" s="70">
        <f t="shared" si="28"/>
        <v>0</v>
      </c>
      <c r="Q330" s="70">
        <f t="shared" si="28"/>
        <v>0</v>
      </c>
      <c r="R330" s="70">
        <f t="shared" si="28"/>
        <v>0</v>
      </c>
    </row>
    <row r="331" spans="6:18" ht="12.75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2.75">
      <c r="A332" s="31" t="s">
        <v>877</v>
      </c>
      <c r="B332" s="31" t="s">
        <v>888</v>
      </c>
      <c r="C332" s="31" t="s">
        <v>889</v>
      </c>
      <c r="D332" s="31" t="s">
        <v>1075</v>
      </c>
      <c r="E332" s="31" t="s">
        <v>1075</v>
      </c>
      <c r="F332" s="45"/>
      <c r="G332" s="45"/>
      <c r="H332" s="45"/>
      <c r="I332" s="45" t="s">
        <v>1075</v>
      </c>
      <c r="J332" s="45"/>
      <c r="K332" s="45"/>
      <c r="L332" s="45"/>
      <c r="M332" s="45"/>
      <c r="N332" s="45"/>
      <c r="O332" s="45"/>
      <c r="P332" s="45" t="s">
        <v>1075</v>
      </c>
      <c r="Q332" s="45" t="s">
        <v>1075</v>
      </c>
      <c r="R332" s="45"/>
    </row>
    <row r="333" spans="1:18" ht="18">
      <c r="A333" s="31" t="s">
        <v>877</v>
      </c>
      <c r="B333" s="31" t="s">
        <v>890</v>
      </c>
      <c r="C333" s="31" t="s">
        <v>891</v>
      </c>
      <c r="D333" s="31" t="s">
        <v>1075</v>
      </c>
      <c r="E333" s="31" t="s">
        <v>1075</v>
      </c>
      <c r="F333" s="45"/>
      <c r="G333" s="45"/>
      <c r="H333" s="45"/>
      <c r="I333" s="45" t="s">
        <v>1075</v>
      </c>
      <c r="J333" s="45"/>
      <c r="K333" s="45"/>
      <c r="L333" s="45"/>
      <c r="M333" s="45"/>
      <c r="N333" s="45"/>
      <c r="O333" s="45"/>
      <c r="P333" s="45" t="s">
        <v>1075</v>
      </c>
      <c r="Q333" s="45"/>
      <c r="R333" s="45"/>
    </row>
    <row r="334" spans="1:18" ht="12.75">
      <c r="A334" s="31" t="s">
        <v>877</v>
      </c>
      <c r="B334" s="31" t="s">
        <v>912</v>
      </c>
      <c r="C334" s="31" t="s">
        <v>913</v>
      </c>
      <c r="D334" s="31" t="s">
        <v>1075</v>
      </c>
      <c r="E334" s="31" t="s">
        <v>1075</v>
      </c>
      <c r="F334" s="45"/>
      <c r="G334" s="45"/>
      <c r="H334" s="45"/>
      <c r="I334" s="45" t="s">
        <v>1075</v>
      </c>
      <c r="J334" s="45"/>
      <c r="K334" s="45"/>
      <c r="L334" s="45"/>
      <c r="M334" s="45"/>
      <c r="N334" s="45"/>
      <c r="O334" s="45"/>
      <c r="P334" s="45" t="s">
        <v>1075</v>
      </c>
      <c r="Q334" s="45"/>
      <c r="R334" s="45"/>
    </row>
    <row r="335" spans="1:18" ht="12.75">
      <c r="A335" s="34" t="s">
        <v>877</v>
      </c>
      <c r="B335" s="34" t="s">
        <v>924</v>
      </c>
      <c r="C335" s="34" t="s">
        <v>925</v>
      </c>
      <c r="D335" s="34" t="s">
        <v>1075</v>
      </c>
      <c r="E335" s="34" t="s">
        <v>1075</v>
      </c>
      <c r="F335" s="95"/>
      <c r="G335" s="95"/>
      <c r="H335" s="95"/>
      <c r="I335" s="95" t="s">
        <v>1075</v>
      </c>
      <c r="J335" s="95"/>
      <c r="K335" s="95"/>
      <c r="L335" s="95"/>
      <c r="M335" s="95"/>
      <c r="N335" s="95"/>
      <c r="O335" s="95"/>
      <c r="P335" s="95" t="s">
        <v>1075</v>
      </c>
      <c r="Q335" s="95" t="s">
        <v>1075</v>
      </c>
      <c r="R335" s="95"/>
    </row>
    <row r="336" spans="1:18" ht="12.75">
      <c r="A336" s="31"/>
      <c r="B336" s="32">
        <f>COUNTA(B332:B335)</f>
        <v>4</v>
      </c>
      <c r="C336" s="54"/>
      <c r="D336" s="32">
        <f aca="true" t="shared" si="29" ref="D336:R336">COUNTIF(D332:D335,"Yes")</f>
        <v>4</v>
      </c>
      <c r="E336" s="32">
        <f t="shared" si="29"/>
        <v>4</v>
      </c>
      <c r="F336" s="70">
        <f t="shared" si="29"/>
        <v>0</v>
      </c>
      <c r="G336" s="70">
        <f t="shared" si="29"/>
        <v>0</v>
      </c>
      <c r="H336" s="70">
        <f t="shared" si="29"/>
        <v>0</v>
      </c>
      <c r="I336" s="70">
        <f t="shared" si="29"/>
        <v>4</v>
      </c>
      <c r="J336" s="70">
        <f t="shared" si="29"/>
        <v>0</v>
      </c>
      <c r="K336" s="70">
        <f t="shared" si="29"/>
        <v>0</v>
      </c>
      <c r="L336" s="70">
        <f t="shared" si="29"/>
        <v>0</v>
      </c>
      <c r="M336" s="70">
        <f t="shared" si="29"/>
        <v>0</v>
      </c>
      <c r="N336" s="70">
        <f t="shared" si="29"/>
        <v>0</v>
      </c>
      <c r="O336" s="70">
        <f t="shared" si="29"/>
        <v>0</v>
      </c>
      <c r="P336" s="70">
        <f t="shared" si="29"/>
        <v>4</v>
      </c>
      <c r="Q336" s="70">
        <f t="shared" si="29"/>
        <v>2</v>
      </c>
      <c r="R336" s="70">
        <f t="shared" si="29"/>
        <v>0</v>
      </c>
    </row>
    <row r="337" spans="6:18" ht="12.75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2.75">
      <c r="A338" s="31" t="s">
        <v>928</v>
      </c>
      <c r="B338" s="31" t="s">
        <v>929</v>
      </c>
      <c r="C338" s="31" t="s">
        <v>930</v>
      </c>
      <c r="D338" s="31" t="s">
        <v>1075</v>
      </c>
      <c r="E338" s="31" t="s">
        <v>1075</v>
      </c>
      <c r="F338" s="45" t="s">
        <v>1075</v>
      </c>
      <c r="G338" s="45" t="s">
        <v>1075</v>
      </c>
      <c r="H338" s="45"/>
      <c r="I338" s="45" t="s">
        <v>1075</v>
      </c>
      <c r="J338" s="45"/>
      <c r="K338" s="45"/>
      <c r="L338" s="45"/>
      <c r="M338" s="45"/>
      <c r="N338" s="45"/>
      <c r="O338" s="45" t="s">
        <v>1075</v>
      </c>
      <c r="P338" s="45" t="s">
        <v>1075</v>
      </c>
      <c r="Q338" s="45" t="s">
        <v>1075</v>
      </c>
      <c r="R338" s="45" t="s">
        <v>1075</v>
      </c>
    </row>
    <row r="339" spans="1:18" ht="12.75">
      <c r="A339" s="31" t="s">
        <v>928</v>
      </c>
      <c r="B339" s="31" t="s">
        <v>933</v>
      </c>
      <c r="C339" s="31" t="s">
        <v>934</v>
      </c>
      <c r="D339" s="31" t="s">
        <v>1075</v>
      </c>
      <c r="E339" s="31" t="s">
        <v>1075</v>
      </c>
      <c r="F339" s="45" t="s">
        <v>1075</v>
      </c>
      <c r="G339" s="45" t="s">
        <v>1075</v>
      </c>
      <c r="H339" s="45"/>
      <c r="I339" s="45" t="s">
        <v>1075</v>
      </c>
      <c r="J339" s="45"/>
      <c r="K339" s="45"/>
      <c r="L339" s="45"/>
      <c r="M339" s="45"/>
      <c r="N339" s="45"/>
      <c r="O339" s="45" t="s">
        <v>1075</v>
      </c>
      <c r="P339" s="45" t="s">
        <v>1075</v>
      </c>
      <c r="Q339" s="45" t="s">
        <v>1075</v>
      </c>
      <c r="R339" s="45" t="s">
        <v>1075</v>
      </c>
    </row>
    <row r="340" spans="1:18" ht="12.75">
      <c r="A340" s="31" t="s">
        <v>928</v>
      </c>
      <c r="B340" s="31" t="s">
        <v>935</v>
      </c>
      <c r="C340" s="31" t="s">
        <v>936</v>
      </c>
      <c r="D340" s="31" t="s">
        <v>1075</v>
      </c>
      <c r="E340" s="31" t="s">
        <v>1075</v>
      </c>
      <c r="F340" s="45" t="s">
        <v>1075</v>
      </c>
      <c r="G340" s="45" t="s">
        <v>1075</v>
      </c>
      <c r="H340" s="45"/>
      <c r="I340" s="45" t="s">
        <v>1075</v>
      </c>
      <c r="J340" s="45"/>
      <c r="K340" s="45"/>
      <c r="L340" s="45"/>
      <c r="M340" s="45"/>
      <c r="N340" s="45"/>
      <c r="O340" s="45"/>
      <c r="P340" s="45" t="s">
        <v>1075</v>
      </c>
      <c r="Q340" s="45" t="s">
        <v>1075</v>
      </c>
      <c r="R340" s="45" t="s">
        <v>1075</v>
      </c>
    </row>
    <row r="341" spans="1:18" ht="12.75">
      <c r="A341" s="34" t="s">
        <v>928</v>
      </c>
      <c r="B341" s="34" t="s">
        <v>937</v>
      </c>
      <c r="C341" s="34" t="s">
        <v>938</v>
      </c>
      <c r="D341" s="34" t="s">
        <v>1075</v>
      </c>
      <c r="E341" s="34" t="s">
        <v>1075</v>
      </c>
      <c r="F341" s="95" t="s">
        <v>1075</v>
      </c>
      <c r="G341" s="95" t="s">
        <v>1075</v>
      </c>
      <c r="H341" s="95"/>
      <c r="I341" s="95" t="s">
        <v>1075</v>
      </c>
      <c r="J341" s="95"/>
      <c r="K341" s="95"/>
      <c r="L341" s="95"/>
      <c r="M341" s="95"/>
      <c r="N341" s="95"/>
      <c r="O341" s="95"/>
      <c r="P341" s="95" t="s">
        <v>1075</v>
      </c>
      <c r="Q341" s="95" t="s">
        <v>1075</v>
      </c>
      <c r="R341" s="95" t="s">
        <v>1075</v>
      </c>
    </row>
    <row r="342" spans="1:18" ht="12.75">
      <c r="A342" s="31"/>
      <c r="B342" s="32">
        <f>COUNTA(B338:B341)</f>
        <v>4</v>
      </c>
      <c r="C342" s="54"/>
      <c r="D342" s="32">
        <f aca="true" t="shared" si="30" ref="D342:R342">COUNTIF(D338:D341,"Yes")</f>
        <v>4</v>
      </c>
      <c r="E342" s="32">
        <f t="shared" si="30"/>
        <v>4</v>
      </c>
      <c r="F342" s="70">
        <f t="shared" si="30"/>
        <v>4</v>
      </c>
      <c r="G342" s="70">
        <f t="shared" si="30"/>
        <v>4</v>
      </c>
      <c r="H342" s="70">
        <f t="shared" si="30"/>
        <v>0</v>
      </c>
      <c r="I342" s="70">
        <f t="shared" si="30"/>
        <v>4</v>
      </c>
      <c r="J342" s="70">
        <f t="shared" si="30"/>
        <v>0</v>
      </c>
      <c r="K342" s="70">
        <f t="shared" si="30"/>
        <v>0</v>
      </c>
      <c r="L342" s="70">
        <f t="shared" si="30"/>
        <v>0</v>
      </c>
      <c r="M342" s="70">
        <f t="shared" si="30"/>
        <v>0</v>
      </c>
      <c r="N342" s="70">
        <f t="shared" si="30"/>
        <v>0</v>
      </c>
      <c r="O342" s="70">
        <f t="shared" si="30"/>
        <v>2</v>
      </c>
      <c r="P342" s="70">
        <f t="shared" si="30"/>
        <v>4</v>
      </c>
      <c r="Q342" s="70">
        <f t="shared" si="30"/>
        <v>4</v>
      </c>
      <c r="R342" s="70">
        <f t="shared" si="30"/>
        <v>4</v>
      </c>
    </row>
    <row r="343" spans="6:18" ht="12.75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2.75">
      <c r="A344" s="31" t="s">
        <v>939</v>
      </c>
      <c r="B344" s="31" t="s">
        <v>940</v>
      </c>
      <c r="C344" s="31" t="s">
        <v>941</v>
      </c>
      <c r="D344" s="31" t="s">
        <v>1075</v>
      </c>
      <c r="E344" s="31" t="s">
        <v>1075</v>
      </c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 t="s">
        <v>1075</v>
      </c>
      <c r="Q344" s="45"/>
      <c r="R344" s="45"/>
    </row>
    <row r="345" spans="1:18" ht="12.75">
      <c r="A345" s="31" t="s">
        <v>939</v>
      </c>
      <c r="B345" s="31" t="s">
        <v>944</v>
      </c>
      <c r="C345" s="31" t="s">
        <v>945</v>
      </c>
      <c r="D345" s="31" t="s">
        <v>1075</v>
      </c>
      <c r="E345" s="31" t="s">
        <v>1075</v>
      </c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 t="s">
        <v>1075</v>
      </c>
      <c r="Q345" s="45"/>
      <c r="R345" s="45"/>
    </row>
    <row r="346" spans="1:18" ht="18">
      <c r="A346" s="31" t="s">
        <v>939</v>
      </c>
      <c r="B346" s="31" t="s">
        <v>946</v>
      </c>
      <c r="C346" s="31" t="s">
        <v>947</v>
      </c>
      <c r="D346" s="31" t="s">
        <v>1075</v>
      </c>
      <c r="E346" s="31" t="s">
        <v>1075</v>
      </c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 t="s">
        <v>1075</v>
      </c>
      <c r="Q346" s="45"/>
      <c r="R346" s="45"/>
    </row>
    <row r="347" spans="1:18" ht="18">
      <c r="A347" s="31" t="s">
        <v>939</v>
      </c>
      <c r="B347" s="31" t="s">
        <v>948</v>
      </c>
      <c r="C347" s="31" t="s">
        <v>949</v>
      </c>
      <c r="D347" s="31" t="s">
        <v>1075</v>
      </c>
      <c r="E347" s="31" t="s">
        <v>1075</v>
      </c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 t="s">
        <v>1075</v>
      </c>
      <c r="Q347" s="45"/>
      <c r="R347" s="45"/>
    </row>
    <row r="348" spans="1:18" ht="12.75">
      <c r="A348" s="31" t="s">
        <v>939</v>
      </c>
      <c r="B348" s="31" t="s">
        <v>950</v>
      </c>
      <c r="C348" s="31" t="s">
        <v>951</v>
      </c>
      <c r="D348" s="31" t="s">
        <v>1075</v>
      </c>
      <c r="E348" s="31" t="s">
        <v>1075</v>
      </c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 t="s">
        <v>1075</v>
      </c>
      <c r="Q348" s="45"/>
      <c r="R348" s="45"/>
    </row>
    <row r="349" spans="1:18" ht="12.75">
      <c r="A349" s="31" t="s">
        <v>939</v>
      </c>
      <c r="B349" s="31" t="s">
        <v>952</v>
      </c>
      <c r="C349" s="31" t="s">
        <v>953</v>
      </c>
      <c r="D349" s="31" t="s">
        <v>1075</v>
      </c>
      <c r="E349" s="31" t="s">
        <v>1075</v>
      </c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 t="s">
        <v>1075</v>
      </c>
      <c r="Q349" s="45"/>
      <c r="R349" s="45"/>
    </row>
    <row r="350" spans="1:18" ht="18">
      <c r="A350" s="31" t="s">
        <v>939</v>
      </c>
      <c r="B350" s="31" t="s">
        <v>954</v>
      </c>
      <c r="C350" s="31" t="s">
        <v>955</v>
      </c>
      <c r="D350" s="31" t="s">
        <v>1075</v>
      </c>
      <c r="E350" s="31" t="s">
        <v>1075</v>
      </c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 t="s">
        <v>1075</v>
      </c>
      <c r="Q350" s="45"/>
      <c r="R350" s="45"/>
    </row>
    <row r="351" spans="1:18" ht="12.75">
      <c r="A351" s="31" t="s">
        <v>939</v>
      </c>
      <c r="B351" s="31" t="s">
        <v>956</v>
      </c>
      <c r="C351" s="31" t="s">
        <v>957</v>
      </c>
      <c r="D351" s="31" t="s">
        <v>1075</v>
      </c>
      <c r="E351" s="31" t="s">
        <v>1075</v>
      </c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 t="s">
        <v>1075</v>
      </c>
      <c r="Q351" s="45"/>
      <c r="R351" s="45"/>
    </row>
    <row r="352" spans="1:18" ht="12.75">
      <c r="A352" s="31" t="s">
        <v>939</v>
      </c>
      <c r="B352" s="31" t="s">
        <v>958</v>
      </c>
      <c r="C352" s="31" t="s">
        <v>959</v>
      </c>
      <c r="D352" s="31" t="s">
        <v>1075</v>
      </c>
      <c r="E352" s="31" t="s">
        <v>1075</v>
      </c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 t="s">
        <v>1075</v>
      </c>
      <c r="Q352" s="45"/>
      <c r="R352" s="45"/>
    </row>
    <row r="353" spans="1:18" ht="12.75">
      <c r="A353" s="31" t="s">
        <v>939</v>
      </c>
      <c r="B353" s="31" t="s">
        <v>960</v>
      </c>
      <c r="C353" s="31" t="s">
        <v>961</v>
      </c>
      <c r="D353" s="31" t="s">
        <v>1075</v>
      </c>
      <c r="E353" s="31" t="s">
        <v>1075</v>
      </c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 t="s">
        <v>1075</v>
      </c>
      <c r="Q353" s="45"/>
      <c r="R353" s="45"/>
    </row>
    <row r="354" spans="1:18" ht="12.75">
      <c r="A354" s="31" t="s">
        <v>939</v>
      </c>
      <c r="B354" s="31" t="s">
        <v>962</v>
      </c>
      <c r="C354" s="31" t="s">
        <v>963</v>
      </c>
      <c r="D354" s="31" t="s">
        <v>1075</v>
      </c>
      <c r="E354" s="31" t="s">
        <v>1075</v>
      </c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 t="s">
        <v>1075</v>
      </c>
      <c r="Q354" s="45"/>
      <c r="R354" s="45"/>
    </row>
    <row r="355" spans="1:18" ht="12.75">
      <c r="A355" s="31" t="s">
        <v>939</v>
      </c>
      <c r="B355" s="31" t="s">
        <v>964</v>
      </c>
      <c r="C355" s="31" t="s">
        <v>965</v>
      </c>
      <c r="D355" s="31" t="s">
        <v>1075</v>
      </c>
      <c r="E355" s="31" t="s">
        <v>1075</v>
      </c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 t="s">
        <v>1075</v>
      </c>
      <c r="Q355" s="45"/>
      <c r="R355" s="45"/>
    </row>
    <row r="356" spans="1:18" ht="12.75">
      <c r="A356" s="31" t="s">
        <v>939</v>
      </c>
      <c r="B356" s="31" t="s">
        <v>966</v>
      </c>
      <c r="C356" s="31" t="s">
        <v>967</v>
      </c>
      <c r="D356" s="31" t="s">
        <v>1075</v>
      </c>
      <c r="E356" s="31" t="s">
        <v>1075</v>
      </c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 t="s">
        <v>1075</v>
      </c>
      <c r="Q356" s="45"/>
      <c r="R356" s="45"/>
    </row>
    <row r="357" spans="1:18" ht="12.75">
      <c r="A357" s="31" t="s">
        <v>939</v>
      </c>
      <c r="B357" s="31" t="s">
        <v>968</v>
      </c>
      <c r="C357" s="31" t="s">
        <v>969</v>
      </c>
      <c r="D357" s="31" t="s">
        <v>1075</v>
      </c>
      <c r="E357" s="31" t="s">
        <v>1075</v>
      </c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 t="s">
        <v>1075</v>
      </c>
      <c r="Q357" s="45"/>
      <c r="R357" s="45"/>
    </row>
    <row r="358" spans="1:18" ht="12.75">
      <c r="A358" s="34" t="s">
        <v>939</v>
      </c>
      <c r="B358" s="34" t="s">
        <v>970</v>
      </c>
      <c r="C358" s="34" t="s">
        <v>971</v>
      </c>
      <c r="D358" s="34" t="s">
        <v>1075</v>
      </c>
      <c r="E358" s="34" t="s">
        <v>1075</v>
      </c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 t="s">
        <v>1075</v>
      </c>
      <c r="Q358" s="95"/>
      <c r="R358" s="95"/>
    </row>
    <row r="359" spans="1:18" ht="12.75">
      <c r="A359" s="31"/>
      <c r="B359" s="32">
        <f>COUNTA(B344:B358)</f>
        <v>15</v>
      </c>
      <c r="C359" s="54"/>
      <c r="D359" s="32">
        <f aca="true" t="shared" si="31" ref="D359:R359">COUNTIF(D344:D358,"Yes")</f>
        <v>15</v>
      </c>
      <c r="E359" s="32">
        <f t="shared" si="31"/>
        <v>15</v>
      </c>
      <c r="F359" s="70">
        <f t="shared" si="31"/>
        <v>0</v>
      </c>
      <c r="G359" s="70">
        <f t="shared" si="31"/>
        <v>0</v>
      </c>
      <c r="H359" s="70">
        <f t="shared" si="31"/>
        <v>0</v>
      </c>
      <c r="I359" s="70">
        <f t="shared" si="31"/>
        <v>0</v>
      </c>
      <c r="J359" s="70">
        <f t="shared" si="31"/>
        <v>0</v>
      </c>
      <c r="K359" s="70">
        <f t="shared" si="31"/>
        <v>0</v>
      </c>
      <c r="L359" s="70">
        <f t="shared" si="31"/>
        <v>0</v>
      </c>
      <c r="M359" s="70">
        <f t="shared" si="31"/>
        <v>0</v>
      </c>
      <c r="N359" s="70">
        <f t="shared" si="31"/>
        <v>0</v>
      </c>
      <c r="O359" s="70">
        <f t="shared" si="31"/>
        <v>0</v>
      </c>
      <c r="P359" s="70">
        <f t="shared" si="31"/>
        <v>15</v>
      </c>
      <c r="Q359" s="70">
        <f t="shared" si="31"/>
        <v>0</v>
      </c>
      <c r="R359" s="70">
        <f t="shared" si="31"/>
        <v>0</v>
      </c>
    </row>
    <row r="360" spans="6:18" ht="12.75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2.75">
      <c r="A361" s="31" t="s">
        <v>972</v>
      </c>
      <c r="B361" s="31" t="s">
        <v>973</v>
      </c>
      <c r="C361" s="31" t="s">
        <v>974</v>
      </c>
      <c r="D361" s="31" t="s">
        <v>1075</v>
      </c>
      <c r="E361" s="31" t="s">
        <v>1075</v>
      </c>
      <c r="F361" s="45"/>
      <c r="G361" s="45" t="s">
        <v>1075</v>
      </c>
      <c r="H361" s="45"/>
      <c r="I361" s="45" t="s">
        <v>1075</v>
      </c>
      <c r="J361" s="45"/>
      <c r="K361" s="45"/>
      <c r="L361" s="45"/>
      <c r="M361" s="45"/>
      <c r="N361" s="45"/>
      <c r="O361" s="45" t="s">
        <v>1075</v>
      </c>
      <c r="P361" s="45" t="s">
        <v>1075</v>
      </c>
      <c r="Q361" s="45"/>
      <c r="R361" s="45" t="s">
        <v>1075</v>
      </c>
    </row>
    <row r="362" spans="1:18" ht="12.75">
      <c r="A362" s="34" t="s">
        <v>972</v>
      </c>
      <c r="B362" s="34" t="s">
        <v>975</v>
      </c>
      <c r="C362" s="34" t="s">
        <v>976</v>
      </c>
      <c r="D362" s="34" t="s">
        <v>1075</v>
      </c>
      <c r="E362" s="34" t="s">
        <v>1075</v>
      </c>
      <c r="F362" s="95"/>
      <c r="G362" s="95" t="s">
        <v>1075</v>
      </c>
      <c r="H362" s="95"/>
      <c r="I362" s="95" t="s">
        <v>1075</v>
      </c>
      <c r="J362" s="95"/>
      <c r="K362" s="95"/>
      <c r="L362" s="95"/>
      <c r="M362" s="95"/>
      <c r="N362" s="95"/>
      <c r="O362" s="95" t="s">
        <v>1075</v>
      </c>
      <c r="P362" s="95" t="s">
        <v>1075</v>
      </c>
      <c r="Q362" s="95"/>
      <c r="R362" s="95" t="s">
        <v>1075</v>
      </c>
    </row>
    <row r="363" spans="1:18" ht="12.75">
      <c r="A363" s="31"/>
      <c r="B363" s="32">
        <f>COUNTA(B361:B362)</f>
        <v>2</v>
      </c>
      <c r="C363" s="54"/>
      <c r="D363" s="32">
        <f aca="true" t="shared" si="32" ref="D363:R363">COUNTIF(D361:D362,"Yes")</f>
        <v>2</v>
      </c>
      <c r="E363" s="32">
        <f t="shared" si="32"/>
        <v>2</v>
      </c>
      <c r="F363" s="70">
        <f t="shared" si="32"/>
        <v>0</v>
      </c>
      <c r="G363" s="70">
        <f t="shared" si="32"/>
        <v>2</v>
      </c>
      <c r="H363" s="70">
        <f t="shared" si="32"/>
        <v>0</v>
      </c>
      <c r="I363" s="70">
        <f t="shared" si="32"/>
        <v>2</v>
      </c>
      <c r="J363" s="70">
        <f t="shared" si="32"/>
        <v>0</v>
      </c>
      <c r="K363" s="70">
        <f t="shared" si="32"/>
        <v>0</v>
      </c>
      <c r="L363" s="70">
        <f t="shared" si="32"/>
        <v>0</v>
      </c>
      <c r="M363" s="70">
        <f t="shared" si="32"/>
        <v>0</v>
      </c>
      <c r="N363" s="70">
        <f t="shared" si="32"/>
        <v>0</v>
      </c>
      <c r="O363" s="70">
        <f t="shared" si="32"/>
        <v>2</v>
      </c>
      <c r="P363" s="70">
        <f t="shared" si="32"/>
        <v>2</v>
      </c>
      <c r="Q363" s="70">
        <f t="shared" si="32"/>
        <v>0</v>
      </c>
      <c r="R363" s="70">
        <f t="shared" si="32"/>
        <v>2</v>
      </c>
    </row>
    <row r="364" spans="6:18" ht="12.75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2.75">
      <c r="A365" s="31" t="s">
        <v>977</v>
      </c>
      <c r="B365" s="31" t="s">
        <v>978</v>
      </c>
      <c r="C365" s="31" t="s">
        <v>979</v>
      </c>
      <c r="D365" s="31" t="s">
        <v>1075</v>
      </c>
      <c r="E365" s="31" t="s">
        <v>1075</v>
      </c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 t="s">
        <v>1075</v>
      </c>
      <c r="Q365" s="45"/>
      <c r="R365" s="45"/>
    </row>
    <row r="366" spans="1:18" ht="12.75">
      <c r="A366" s="31" t="s">
        <v>977</v>
      </c>
      <c r="B366" s="31" t="s">
        <v>980</v>
      </c>
      <c r="C366" s="31" t="s">
        <v>981</v>
      </c>
      <c r="D366" s="31" t="s">
        <v>1075</v>
      </c>
      <c r="E366" s="31" t="s">
        <v>1075</v>
      </c>
      <c r="F366" s="45" t="s">
        <v>1075</v>
      </c>
      <c r="G366" s="45" t="s">
        <v>1075</v>
      </c>
      <c r="H366" s="45"/>
      <c r="I366" s="45" t="s">
        <v>1075</v>
      </c>
      <c r="J366" s="45"/>
      <c r="K366" s="45"/>
      <c r="L366" s="45"/>
      <c r="M366" s="45"/>
      <c r="N366" s="45"/>
      <c r="O366" s="45" t="s">
        <v>1075</v>
      </c>
      <c r="P366" s="45" t="s">
        <v>1075</v>
      </c>
      <c r="Q366" s="45"/>
      <c r="R366" s="45" t="s">
        <v>1075</v>
      </c>
    </row>
    <row r="367" spans="1:18" ht="12.75">
      <c r="A367" s="31" t="s">
        <v>977</v>
      </c>
      <c r="B367" s="31" t="s">
        <v>982</v>
      </c>
      <c r="C367" s="31" t="s">
        <v>983</v>
      </c>
      <c r="D367" s="31" t="s">
        <v>1075</v>
      </c>
      <c r="E367" s="31" t="s">
        <v>1075</v>
      </c>
      <c r="F367" s="45"/>
      <c r="G367" s="45" t="s">
        <v>1075</v>
      </c>
      <c r="H367" s="45"/>
      <c r="I367" s="45"/>
      <c r="J367" s="45"/>
      <c r="K367" s="45"/>
      <c r="L367" s="45" t="s">
        <v>1075</v>
      </c>
      <c r="M367" s="45"/>
      <c r="N367" s="45"/>
      <c r="O367" s="45"/>
      <c r="P367" s="45" t="s">
        <v>1075</v>
      </c>
      <c r="Q367" s="45"/>
      <c r="R367" s="45"/>
    </row>
    <row r="368" spans="1:18" ht="12.75">
      <c r="A368" s="31" t="s">
        <v>977</v>
      </c>
      <c r="B368" s="31" t="s">
        <v>984</v>
      </c>
      <c r="C368" s="31" t="s">
        <v>985</v>
      </c>
      <c r="D368" s="31" t="s">
        <v>1075</v>
      </c>
      <c r="E368" s="31" t="s">
        <v>1075</v>
      </c>
      <c r="F368" s="45"/>
      <c r="G368" s="45" t="s">
        <v>1075</v>
      </c>
      <c r="H368" s="45"/>
      <c r="I368" s="45"/>
      <c r="J368" s="45"/>
      <c r="K368" s="45"/>
      <c r="L368" s="45" t="s">
        <v>1075</v>
      </c>
      <c r="M368" s="45"/>
      <c r="N368" s="45"/>
      <c r="O368" s="45"/>
      <c r="P368" s="45" t="s">
        <v>1075</v>
      </c>
      <c r="Q368" s="45"/>
      <c r="R368" s="45"/>
    </row>
    <row r="369" spans="1:18" ht="12.75">
      <c r="A369" s="31" t="s">
        <v>977</v>
      </c>
      <c r="B369" s="31" t="s">
        <v>986</v>
      </c>
      <c r="C369" s="31" t="s">
        <v>987</v>
      </c>
      <c r="D369" s="31" t="s">
        <v>1075</v>
      </c>
      <c r="E369" s="31" t="s">
        <v>1075</v>
      </c>
      <c r="F369" s="45" t="s">
        <v>1075</v>
      </c>
      <c r="G369" s="45" t="s">
        <v>1075</v>
      </c>
      <c r="H369" s="45"/>
      <c r="I369" s="45"/>
      <c r="J369" s="45"/>
      <c r="K369" s="45"/>
      <c r="L369" s="45" t="s">
        <v>1075</v>
      </c>
      <c r="M369" s="45"/>
      <c r="N369" s="45"/>
      <c r="O369" s="45" t="s">
        <v>1075</v>
      </c>
      <c r="P369" s="45" t="s">
        <v>1075</v>
      </c>
      <c r="Q369" s="45"/>
      <c r="R369" s="45"/>
    </row>
    <row r="370" spans="1:18" ht="12.75">
      <c r="A370" s="31" t="s">
        <v>977</v>
      </c>
      <c r="B370" s="31" t="s">
        <v>990</v>
      </c>
      <c r="C370" s="31" t="s">
        <v>991</v>
      </c>
      <c r="D370" s="31" t="s">
        <v>1075</v>
      </c>
      <c r="E370" s="31" t="s">
        <v>1075</v>
      </c>
      <c r="F370" s="31" t="s">
        <v>1075</v>
      </c>
      <c r="G370" s="31" t="s">
        <v>1075</v>
      </c>
      <c r="H370" s="31"/>
      <c r="I370" s="31" t="s">
        <v>1075</v>
      </c>
      <c r="J370" s="31"/>
      <c r="K370" s="31"/>
      <c r="L370" s="31" t="s">
        <v>1075</v>
      </c>
      <c r="M370" s="31"/>
      <c r="N370" s="31"/>
      <c r="O370" s="31"/>
      <c r="P370" s="31" t="s">
        <v>1075</v>
      </c>
      <c r="Q370" s="31"/>
      <c r="R370" s="31"/>
    </row>
    <row r="371" spans="1:18" ht="12.75">
      <c r="A371" s="31" t="s">
        <v>977</v>
      </c>
      <c r="B371" s="31" t="s">
        <v>994</v>
      </c>
      <c r="C371" s="31" t="s">
        <v>995</v>
      </c>
      <c r="D371" s="31" t="s">
        <v>1075</v>
      </c>
      <c r="E371" s="31" t="s">
        <v>1075</v>
      </c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 t="s">
        <v>1075</v>
      </c>
      <c r="Q371" s="31"/>
      <c r="R371" s="31"/>
    </row>
    <row r="372" spans="1:18" ht="12.75">
      <c r="A372" s="31" t="s">
        <v>977</v>
      </c>
      <c r="B372" s="31" t="s">
        <v>996</v>
      </c>
      <c r="C372" s="31" t="s">
        <v>997</v>
      </c>
      <c r="D372" s="31" t="s">
        <v>1075</v>
      </c>
      <c r="E372" s="31" t="s">
        <v>1075</v>
      </c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 t="s">
        <v>1075</v>
      </c>
      <c r="Q372" s="31"/>
      <c r="R372" s="31"/>
    </row>
    <row r="373" spans="1:18" ht="12.75">
      <c r="A373" s="34" t="s">
        <v>977</v>
      </c>
      <c r="B373" s="34" t="s">
        <v>1000</v>
      </c>
      <c r="C373" s="34" t="s">
        <v>1001</v>
      </c>
      <c r="D373" s="34" t="s">
        <v>1075</v>
      </c>
      <c r="E373" s="34" t="s">
        <v>1075</v>
      </c>
      <c r="F373" s="34"/>
      <c r="G373" s="34" t="s">
        <v>1075</v>
      </c>
      <c r="H373" s="34"/>
      <c r="I373" s="34" t="s">
        <v>1075</v>
      </c>
      <c r="J373" s="34"/>
      <c r="K373" s="34"/>
      <c r="L373" s="34"/>
      <c r="M373" s="34"/>
      <c r="N373" s="34"/>
      <c r="O373" s="34" t="s">
        <v>1075</v>
      </c>
      <c r="P373" s="34" t="s">
        <v>1075</v>
      </c>
      <c r="Q373" s="34"/>
      <c r="R373" s="34" t="s">
        <v>1075</v>
      </c>
    </row>
    <row r="374" spans="1:18" ht="12.75">
      <c r="A374" s="31"/>
      <c r="B374" s="32">
        <f>COUNTA(B365:B373)</f>
        <v>9</v>
      </c>
      <c r="C374" s="54"/>
      <c r="D374" s="32">
        <f aca="true" t="shared" si="33" ref="D374:R374">COUNTIF(D365:D373,"Yes")</f>
        <v>9</v>
      </c>
      <c r="E374" s="32">
        <f t="shared" si="33"/>
        <v>9</v>
      </c>
      <c r="F374" s="32">
        <f t="shared" si="33"/>
        <v>3</v>
      </c>
      <c r="G374" s="32">
        <f t="shared" si="33"/>
        <v>6</v>
      </c>
      <c r="H374" s="32">
        <f t="shared" si="33"/>
        <v>0</v>
      </c>
      <c r="I374" s="32">
        <f t="shared" si="33"/>
        <v>3</v>
      </c>
      <c r="J374" s="32">
        <f t="shared" si="33"/>
        <v>0</v>
      </c>
      <c r="K374" s="32">
        <f t="shared" si="33"/>
        <v>0</v>
      </c>
      <c r="L374" s="32">
        <f t="shared" si="33"/>
        <v>4</v>
      </c>
      <c r="M374" s="32">
        <f t="shared" si="33"/>
        <v>0</v>
      </c>
      <c r="N374" s="32">
        <f t="shared" si="33"/>
        <v>0</v>
      </c>
      <c r="O374" s="32">
        <f t="shared" si="33"/>
        <v>3</v>
      </c>
      <c r="P374" s="32">
        <f t="shared" si="33"/>
        <v>9</v>
      </c>
      <c r="Q374" s="32">
        <f t="shared" si="33"/>
        <v>0</v>
      </c>
      <c r="R374" s="32">
        <f t="shared" si="33"/>
        <v>2</v>
      </c>
    </row>
    <row r="376" spans="1:18" ht="12.75">
      <c r="A376" s="72" t="s">
        <v>676</v>
      </c>
      <c r="B376" s="72">
        <f>B16+B27+B44+B54+B57+B73+B76+B88+B102+B110+B118+B126+B129+B140+B148+B163+B166+B178+B189+B206+B225+B238+B252+B268+B277+B293+B302+B320+B330+B336+B342+B359+B363+B374</f>
        <v>305</v>
      </c>
      <c r="D376" s="72">
        <f aca="true" t="shared" si="34" ref="D376:R376">D16+D27+D44+D54+D57+D73+D76+D88+D102+D110+D118+D126+D129+D140+D148+D163+D166+D178+D189+D206+D225+D238+D252+D268+D277+D293+D302+D320+D330+D336+D342+D359+D363+D374</f>
        <v>305</v>
      </c>
      <c r="E376" s="72">
        <f t="shared" si="34"/>
        <v>305</v>
      </c>
      <c r="F376" s="72">
        <f t="shared" si="34"/>
        <v>72</v>
      </c>
      <c r="G376" s="72">
        <f t="shared" si="34"/>
        <v>161</v>
      </c>
      <c r="H376" s="72">
        <f t="shared" si="34"/>
        <v>9</v>
      </c>
      <c r="I376" s="72">
        <f t="shared" si="34"/>
        <v>98</v>
      </c>
      <c r="J376" s="72">
        <f t="shared" si="34"/>
        <v>0</v>
      </c>
      <c r="K376" s="72">
        <f t="shared" si="34"/>
        <v>0</v>
      </c>
      <c r="L376" s="72">
        <f t="shared" si="34"/>
        <v>53</v>
      </c>
      <c r="M376" s="72">
        <f t="shared" si="34"/>
        <v>24</v>
      </c>
      <c r="N376" s="72">
        <f t="shared" si="34"/>
        <v>65</v>
      </c>
      <c r="O376" s="72">
        <f t="shared" si="34"/>
        <v>66</v>
      </c>
      <c r="P376" s="72">
        <f t="shared" si="34"/>
        <v>163</v>
      </c>
      <c r="Q376" s="72">
        <f t="shared" si="34"/>
        <v>30</v>
      </c>
      <c r="R376" s="72">
        <f t="shared" si="34"/>
        <v>176</v>
      </c>
    </row>
    <row r="378" spans="4:10" ht="12.75">
      <c r="D378" s="80"/>
      <c r="E378" s="116" t="s">
        <v>652</v>
      </c>
      <c r="F378" s="117"/>
      <c r="G378" s="117"/>
      <c r="H378" s="117"/>
      <c r="I378" s="117"/>
      <c r="J378" s="81"/>
    </row>
    <row r="379" spans="4:10" ht="12.75">
      <c r="D379" s="90" t="s">
        <v>674</v>
      </c>
      <c r="E379" s="83"/>
      <c r="F379" s="83"/>
      <c r="G379" s="83"/>
      <c r="H379" s="83"/>
      <c r="I379" s="83"/>
      <c r="J379" s="84"/>
    </row>
    <row r="380" spans="4:10" ht="12.75">
      <c r="D380" s="91" t="s">
        <v>675</v>
      </c>
      <c r="E380" s="83"/>
      <c r="F380" s="83"/>
      <c r="G380" s="83"/>
      <c r="H380" s="83"/>
      <c r="I380" s="83"/>
      <c r="J380" s="84"/>
    </row>
    <row r="381" spans="4:10" ht="12.75">
      <c r="D381" s="82"/>
      <c r="E381" s="83"/>
      <c r="F381" s="83"/>
      <c r="G381" s="83"/>
      <c r="H381" s="83"/>
      <c r="I381" s="83"/>
      <c r="J381" s="84"/>
    </row>
    <row r="382" spans="4:10" ht="12.75">
      <c r="D382" s="82"/>
      <c r="E382" s="85" t="s">
        <v>653</v>
      </c>
      <c r="F382" s="86" t="s">
        <v>654</v>
      </c>
      <c r="G382" s="83"/>
      <c r="H382" s="83"/>
      <c r="I382" s="83"/>
      <c r="J382" s="84"/>
    </row>
    <row r="383" spans="4:10" ht="12.75">
      <c r="D383" s="82"/>
      <c r="E383" s="85" t="s">
        <v>655</v>
      </c>
      <c r="F383" s="86" t="s">
        <v>656</v>
      </c>
      <c r="G383" s="83"/>
      <c r="H383" s="83"/>
      <c r="I383" s="83"/>
      <c r="J383" s="84"/>
    </row>
    <row r="384" spans="4:10" ht="12.75">
      <c r="D384" s="82"/>
      <c r="E384" s="85" t="s">
        <v>657</v>
      </c>
      <c r="F384" s="86" t="s">
        <v>1082</v>
      </c>
      <c r="G384" s="83"/>
      <c r="H384" s="83"/>
      <c r="I384" s="83"/>
      <c r="J384" s="84"/>
    </row>
    <row r="385" spans="4:10" ht="12.75">
      <c r="D385" s="82"/>
      <c r="E385" s="85" t="s">
        <v>658</v>
      </c>
      <c r="F385" s="86" t="s">
        <v>1083</v>
      </c>
      <c r="G385" s="83"/>
      <c r="H385" s="83"/>
      <c r="I385" s="83"/>
      <c r="J385" s="84"/>
    </row>
    <row r="386" spans="4:10" ht="12.75">
      <c r="D386" s="82"/>
      <c r="E386" s="85" t="s">
        <v>659</v>
      </c>
      <c r="F386" s="86" t="s">
        <v>660</v>
      </c>
      <c r="G386" s="83"/>
      <c r="H386" s="83"/>
      <c r="I386" s="83"/>
      <c r="J386" s="84"/>
    </row>
    <row r="387" spans="4:10" ht="12.75">
      <c r="D387" s="82"/>
      <c r="E387" s="85" t="s">
        <v>661</v>
      </c>
      <c r="F387" s="86" t="s">
        <v>1091</v>
      </c>
      <c r="G387" s="83"/>
      <c r="H387" s="83"/>
      <c r="I387" s="83"/>
      <c r="J387" s="84"/>
    </row>
    <row r="388" spans="4:10" ht="12.75">
      <c r="D388" s="82"/>
      <c r="E388" s="85" t="s">
        <v>662</v>
      </c>
      <c r="F388" s="86" t="s">
        <v>1092</v>
      </c>
      <c r="G388" s="83"/>
      <c r="H388" s="83"/>
      <c r="I388" s="83"/>
      <c r="J388" s="84"/>
    </row>
    <row r="389" spans="4:10" ht="12.75">
      <c r="D389" s="82"/>
      <c r="E389" s="85" t="s">
        <v>663</v>
      </c>
      <c r="F389" s="86" t="s">
        <v>664</v>
      </c>
      <c r="G389" s="83"/>
      <c r="H389" s="83"/>
      <c r="I389" s="83"/>
      <c r="J389" s="84"/>
    </row>
    <row r="390" spans="4:10" ht="12.75">
      <c r="D390" s="82"/>
      <c r="E390" s="85" t="s">
        <v>665</v>
      </c>
      <c r="F390" s="86" t="s">
        <v>666</v>
      </c>
      <c r="G390" s="83"/>
      <c r="H390" s="83"/>
      <c r="I390" s="83"/>
      <c r="J390" s="84"/>
    </row>
    <row r="391" spans="4:10" ht="12.75">
      <c r="D391" s="82"/>
      <c r="E391" s="85" t="s">
        <v>667</v>
      </c>
      <c r="F391" s="86" t="s">
        <v>1084</v>
      </c>
      <c r="G391" s="83"/>
      <c r="H391" s="83"/>
      <c r="I391" s="83"/>
      <c r="J391" s="84"/>
    </row>
    <row r="392" spans="4:10" ht="12.75">
      <c r="D392" s="82"/>
      <c r="E392" s="85" t="s">
        <v>668</v>
      </c>
      <c r="F392" s="86" t="s">
        <v>669</v>
      </c>
      <c r="G392" s="83"/>
      <c r="H392" s="83"/>
      <c r="I392" s="83"/>
      <c r="J392" s="84"/>
    </row>
    <row r="393" spans="4:10" ht="12.75">
      <c r="D393" s="82"/>
      <c r="E393" s="85" t="s">
        <v>670</v>
      </c>
      <c r="F393" s="86" t="s">
        <v>671</v>
      </c>
      <c r="G393" s="83"/>
      <c r="H393" s="83"/>
      <c r="I393" s="83"/>
      <c r="J393" s="84"/>
    </row>
    <row r="394" spans="4:10" ht="12.75">
      <c r="D394" s="82"/>
      <c r="E394" s="85" t="s">
        <v>672</v>
      </c>
      <c r="F394" s="86" t="s">
        <v>673</v>
      </c>
      <c r="G394" s="83"/>
      <c r="H394" s="83"/>
      <c r="I394" s="83"/>
      <c r="J394" s="84"/>
    </row>
    <row r="395" spans="4:10" ht="12.75">
      <c r="D395" s="87"/>
      <c r="E395" s="88"/>
      <c r="F395" s="88"/>
      <c r="G395" s="88"/>
      <c r="H395" s="88"/>
      <c r="I395" s="88"/>
      <c r="J395" s="89"/>
    </row>
  </sheetData>
  <sheetProtection/>
  <mergeCells count="3">
    <mergeCell ref="B1:C1"/>
    <mergeCell ref="F1:R1"/>
    <mergeCell ref="E378:I378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Possible Pollution Sources for Monitored Florida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8" width="12.28125" style="1" customWidth="1"/>
    <col min="9" max="9" width="17.28125" style="1" customWidth="1"/>
    <col min="10" max="10" width="21.421875" style="11" customWidth="1"/>
    <col min="11" max="16384" width="9.140625" style="1" customWidth="1"/>
  </cols>
  <sheetData>
    <row r="1" spans="1:10" ht="37.5" customHeight="1">
      <c r="A1" s="24" t="s">
        <v>1024</v>
      </c>
      <c r="B1" s="24" t="s">
        <v>1025</v>
      </c>
      <c r="C1" s="24" t="s">
        <v>1026</v>
      </c>
      <c r="D1" s="24" t="s">
        <v>1031</v>
      </c>
      <c r="E1" s="25" t="s">
        <v>1052</v>
      </c>
      <c r="F1" s="25" t="s">
        <v>1064</v>
      </c>
      <c r="G1" s="26" t="s">
        <v>1053</v>
      </c>
      <c r="H1" s="24" t="s">
        <v>1072</v>
      </c>
      <c r="I1" s="24" t="s">
        <v>1073</v>
      </c>
      <c r="J1" s="3" t="s">
        <v>1074</v>
      </c>
    </row>
    <row r="2" spans="1:10" ht="18" customHeight="1">
      <c r="A2" s="104" t="s">
        <v>636</v>
      </c>
      <c r="B2" s="104" t="s">
        <v>1109</v>
      </c>
      <c r="C2" s="104" t="s">
        <v>1110</v>
      </c>
      <c r="D2" s="104" t="s">
        <v>1080</v>
      </c>
      <c r="E2" s="105">
        <v>39888</v>
      </c>
      <c r="F2" s="105">
        <v>39895</v>
      </c>
      <c r="G2" s="104">
        <v>7</v>
      </c>
      <c r="H2" s="104" t="s">
        <v>1079</v>
      </c>
      <c r="I2" s="104" t="s">
        <v>637</v>
      </c>
      <c r="J2" s="104" t="s">
        <v>1279</v>
      </c>
    </row>
    <row r="3" spans="1:10" ht="18" customHeight="1">
      <c r="A3" s="104" t="s">
        <v>636</v>
      </c>
      <c r="B3" s="104" t="s">
        <v>1109</v>
      </c>
      <c r="C3" s="104" t="s">
        <v>1110</v>
      </c>
      <c r="D3" s="104" t="s">
        <v>1080</v>
      </c>
      <c r="E3" s="105">
        <v>39916</v>
      </c>
      <c r="F3" s="105">
        <v>39923</v>
      </c>
      <c r="G3" s="104">
        <v>7</v>
      </c>
      <c r="H3" s="104" t="s">
        <v>1079</v>
      </c>
      <c r="I3" s="104" t="s">
        <v>641</v>
      </c>
      <c r="J3" s="104" t="s">
        <v>1279</v>
      </c>
    </row>
    <row r="4" spans="1:10" ht="18" customHeight="1">
      <c r="A4" s="104" t="s">
        <v>636</v>
      </c>
      <c r="B4" s="104" t="s">
        <v>1109</v>
      </c>
      <c r="C4" s="104" t="s">
        <v>1110</v>
      </c>
      <c r="D4" s="104" t="s">
        <v>1080</v>
      </c>
      <c r="E4" s="105">
        <v>40042</v>
      </c>
      <c r="F4" s="105">
        <v>40049</v>
      </c>
      <c r="G4" s="104">
        <v>7</v>
      </c>
      <c r="H4" s="104" t="s">
        <v>1079</v>
      </c>
      <c r="I4" s="104" t="s">
        <v>637</v>
      </c>
      <c r="J4" s="104" t="s">
        <v>1279</v>
      </c>
    </row>
    <row r="5" spans="1:10" ht="18" customHeight="1">
      <c r="A5" s="104" t="s">
        <v>636</v>
      </c>
      <c r="B5" s="104" t="s">
        <v>1109</v>
      </c>
      <c r="C5" s="104" t="s">
        <v>1110</v>
      </c>
      <c r="D5" s="104" t="s">
        <v>1080</v>
      </c>
      <c r="E5" s="105">
        <v>40161</v>
      </c>
      <c r="F5" s="105">
        <v>40168</v>
      </c>
      <c r="G5" s="104">
        <v>7</v>
      </c>
      <c r="H5" s="104" t="s">
        <v>1079</v>
      </c>
      <c r="I5" s="104" t="s">
        <v>637</v>
      </c>
      <c r="J5" s="104" t="s">
        <v>1279</v>
      </c>
    </row>
    <row r="6" spans="1:10" ht="18" customHeight="1">
      <c r="A6" s="104" t="s">
        <v>636</v>
      </c>
      <c r="B6" s="104" t="s">
        <v>1112</v>
      </c>
      <c r="C6" s="104" t="s">
        <v>1113</v>
      </c>
      <c r="D6" s="104" t="s">
        <v>1080</v>
      </c>
      <c r="E6" s="105">
        <v>39986</v>
      </c>
      <c r="F6" s="105">
        <v>39993</v>
      </c>
      <c r="G6" s="104">
        <v>7</v>
      </c>
      <c r="H6" s="104" t="s">
        <v>1079</v>
      </c>
      <c r="I6" s="104" t="s">
        <v>638</v>
      </c>
      <c r="J6" s="104" t="s">
        <v>1280</v>
      </c>
    </row>
    <row r="7" spans="1:10" ht="18" customHeight="1">
      <c r="A7" s="104" t="s">
        <v>636</v>
      </c>
      <c r="B7" s="104" t="s">
        <v>1112</v>
      </c>
      <c r="C7" s="104" t="s">
        <v>1113</v>
      </c>
      <c r="D7" s="104" t="s">
        <v>1080</v>
      </c>
      <c r="E7" s="105">
        <v>40028</v>
      </c>
      <c r="F7" s="105">
        <v>40035</v>
      </c>
      <c r="G7" s="104">
        <v>7</v>
      </c>
      <c r="H7" s="104" t="s">
        <v>1079</v>
      </c>
      <c r="I7" s="104" t="s">
        <v>637</v>
      </c>
      <c r="J7" s="104" t="s">
        <v>1280</v>
      </c>
    </row>
    <row r="8" spans="1:10" ht="18" customHeight="1">
      <c r="A8" s="104" t="s">
        <v>636</v>
      </c>
      <c r="B8" s="104" t="s">
        <v>1112</v>
      </c>
      <c r="C8" s="104" t="s">
        <v>1113</v>
      </c>
      <c r="D8" s="104" t="s">
        <v>1080</v>
      </c>
      <c r="E8" s="105">
        <v>40140</v>
      </c>
      <c r="F8" s="105">
        <v>40147</v>
      </c>
      <c r="G8" s="104">
        <v>7</v>
      </c>
      <c r="H8" s="104" t="s">
        <v>1079</v>
      </c>
      <c r="I8" s="104" t="s">
        <v>637</v>
      </c>
      <c r="J8" s="104" t="s">
        <v>1280</v>
      </c>
    </row>
    <row r="9" spans="1:10" ht="18" customHeight="1">
      <c r="A9" s="104" t="s">
        <v>636</v>
      </c>
      <c r="B9" s="104" t="s">
        <v>1114</v>
      </c>
      <c r="C9" s="104" t="s">
        <v>1115</v>
      </c>
      <c r="D9" s="104" t="s">
        <v>1080</v>
      </c>
      <c r="E9" s="105">
        <v>39986</v>
      </c>
      <c r="F9" s="105">
        <v>39993</v>
      </c>
      <c r="G9" s="104">
        <v>7</v>
      </c>
      <c r="H9" s="104" t="s">
        <v>1079</v>
      </c>
      <c r="I9" s="104" t="s">
        <v>637</v>
      </c>
      <c r="J9" s="104" t="s">
        <v>1281</v>
      </c>
    </row>
    <row r="10" spans="1:10" ht="18" customHeight="1">
      <c r="A10" s="104" t="s">
        <v>636</v>
      </c>
      <c r="B10" s="104" t="s">
        <v>1118</v>
      </c>
      <c r="C10" s="104" t="s">
        <v>1119</v>
      </c>
      <c r="D10" s="104" t="s">
        <v>1080</v>
      </c>
      <c r="E10" s="105">
        <v>39888</v>
      </c>
      <c r="F10" s="105">
        <v>39895</v>
      </c>
      <c r="G10" s="104">
        <v>7</v>
      </c>
      <c r="H10" s="104" t="s">
        <v>1079</v>
      </c>
      <c r="I10" s="104" t="s">
        <v>637</v>
      </c>
      <c r="J10" s="104" t="s">
        <v>1282</v>
      </c>
    </row>
    <row r="11" spans="1:10" ht="18" customHeight="1">
      <c r="A11" s="104" t="s">
        <v>636</v>
      </c>
      <c r="B11" s="104" t="s">
        <v>1118</v>
      </c>
      <c r="C11" s="104" t="s">
        <v>1119</v>
      </c>
      <c r="D11" s="104" t="s">
        <v>1080</v>
      </c>
      <c r="E11" s="105">
        <v>40042</v>
      </c>
      <c r="F11" s="105">
        <v>40049</v>
      </c>
      <c r="G11" s="104">
        <v>7</v>
      </c>
      <c r="H11" s="104" t="s">
        <v>1079</v>
      </c>
      <c r="I11" s="104" t="s">
        <v>637</v>
      </c>
      <c r="J11" s="104" t="s">
        <v>1282</v>
      </c>
    </row>
    <row r="12" spans="1:10" ht="18" customHeight="1">
      <c r="A12" s="104" t="s">
        <v>636</v>
      </c>
      <c r="B12" s="104" t="s">
        <v>1118</v>
      </c>
      <c r="C12" s="104" t="s">
        <v>1119</v>
      </c>
      <c r="D12" s="104" t="s">
        <v>1080</v>
      </c>
      <c r="E12" s="105">
        <v>40126</v>
      </c>
      <c r="F12" s="105">
        <v>40133</v>
      </c>
      <c r="G12" s="104">
        <v>7</v>
      </c>
      <c r="H12" s="104" t="s">
        <v>1079</v>
      </c>
      <c r="I12" s="104" t="s">
        <v>637</v>
      </c>
      <c r="J12" s="104" t="s">
        <v>1282</v>
      </c>
    </row>
    <row r="13" spans="1:10" ht="18" customHeight="1">
      <c r="A13" s="104" t="s">
        <v>636</v>
      </c>
      <c r="B13" s="104" t="s">
        <v>1118</v>
      </c>
      <c r="C13" s="104" t="s">
        <v>1119</v>
      </c>
      <c r="D13" s="104" t="s">
        <v>1080</v>
      </c>
      <c r="E13" s="105">
        <v>40161</v>
      </c>
      <c r="F13" s="105">
        <v>40168</v>
      </c>
      <c r="G13" s="104">
        <v>7</v>
      </c>
      <c r="H13" s="104" t="s">
        <v>1079</v>
      </c>
      <c r="I13" s="104" t="s">
        <v>637</v>
      </c>
      <c r="J13" s="104" t="s">
        <v>1282</v>
      </c>
    </row>
    <row r="14" spans="1:10" ht="18" customHeight="1">
      <c r="A14" s="104" t="s">
        <v>636</v>
      </c>
      <c r="B14" s="104" t="s">
        <v>1120</v>
      </c>
      <c r="C14" s="104" t="s">
        <v>1121</v>
      </c>
      <c r="D14" s="104" t="s">
        <v>1080</v>
      </c>
      <c r="E14" s="105">
        <v>40042</v>
      </c>
      <c r="F14" s="105">
        <v>40049</v>
      </c>
      <c r="G14" s="104">
        <v>7</v>
      </c>
      <c r="H14" s="104" t="s">
        <v>1079</v>
      </c>
      <c r="I14" s="104" t="s">
        <v>637</v>
      </c>
      <c r="J14" s="104" t="s">
        <v>640</v>
      </c>
    </row>
    <row r="15" spans="1:10" ht="18" customHeight="1">
      <c r="A15" s="104" t="s">
        <v>636</v>
      </c>
      <c r="B15" s="104" t="s">
        <v>1120</v>
      </c>
      <c r="C15" s="104" t="s">
        <v>1121</v>
      </c>
      <c r="D15" s="104" t="s">
        <v>1080</v>
      </c>
      <c r="E15" s="105">
        <v>40161</v>
      </c>
      <c r="F15" s="105">
        <v>40168</v>
      </c>
      <c r="G15" s="104">
        <v>7</v>
      </c>
      <c r="H15" s="104" t="s">
        <v>1079</v>
      </c>
      <c r="I15" s="104" t="s">
        <v>639</v>
      </c>
      <c r="J15" s="104" t="s">
        <v>640</v>
      </c>
    </row>
    <row r="16" spans="1:10" ht="18" customHeight="1">
      <c r="A16" s="106" t="s">
        <v>636</v>
      </c>
      <c r="B16" s="106" t="s">
        <v>1134</v>
      </c>
      <c r="C16" s="106" t="s">
        <v>1135</v>
      </c>
      <c r="D16" s="106" t="s">
        <v>1080</v>
      </c>
      <c r="E16" s="107">
        <v>40042</v>
      </c>
      <c r="F16" s="107">
        <v>40049</v>
      </c>
      <c r="G16" s="106">
        <v>7</v>
      </c>
      <c r="H16" s="106" t="s">
        <v>1079</v>
      </c>
      <c r="I16" s="106" t="s">
        <v>637</v>
      </c>
      <c r="J16" s="106" t="s">
        <v>1283</v>
      </c>
    </row>
    <row r="17" spans="1:10" ht="12.75" customHeight="1">
      <c r="A17" s="31"/>
      <c r="B17" s="55">
        <f>SUM(IF(FREQUENCY(MATCH(B2:B16,B2:B16,0),MATCH(B2:B16,B2:B16,0))&gt;0,1))</f>
        <v>6</v>
      </c>
      <c r="C17" s="32"/>
      <c r="D17" s="32">
        <f>COUNTA(D2:D16)</f>
        <v>15</v>
      </c>
      <c r="E17" s="32"/>
      <c r="F17" s="32"/>
      <c r="G17" s="37">
        <f>SUM(G2:G16)</f>
        <v>105</v>
      </c>
      <c r="H17" s="31"/>
      <c r="I17" s="31"/>
      <c r="J17" s="45"/>
    </row>
    <row r="18" spans="1:10" ht="12.75" customHeight="1">
      <c r="A18" s="31"/>
      <c r="B18" s="31"/>
      <c r="C18" s="31"/>
      <c r="D18" s="31"/>
      <c r="E18" s="31"/>
      <c r="F18" s="31"/>
      <c r="G18" s="51"/>
      <c r="H18" s="31"/>
      <c r="I18" s="31"/>
      <c r="J18" s="45"/>
    </row>
    <row r="19" spans="1:10" ht="18" customHeight="1">
      <c r="A19" s="106" t="s">
        <v>1140</v>
      </c>
      <c r="B19" s="106" t="s">
        <v>1157</v>
      </c>
      <c r="C19" s="106" t="s">
        <v>1158</v>
      </c>
      <c r="D19" s="106" t="s">
        <v>1080</v>
      </c>
      <c r="E19" s="107">
        <v>39951</v>
      </c>
      <c r="F19" s="107">
        <v>39959</v>
      </c>
      <c r="G19" s="106">
        <v>8</v>
      </c>
      <c r="H19" s="106" t="s">
        <v>1079</v>
      </c>
      <c r="I19" s="106" t="s">
        <v>1032</v>
      </c>
      <c r="J19" s="106" t="s">
        <v>1284</v>
      </c>
    </row>
    <row r="20" spans="1:10" ht="12.75" customHeight="1">
      <c r="A20" s="31"/>
      <c r="B20" s="55">
        <f>SUM(IF(FREQUENCY(MATCH(B19:B19,B19:B19,0),MATCH(B19:B19,B19:B19,0))&gt;0,1))</f>
        <v>1</v>
      </c>
      <c r="C20" s="32"/>
      <c r="D20" s="32">
        <f>COUNTA(D19:D19)</f>
        <v>1</v>
      </c>
      <c r="E20" s="32"/>
      <c r="F20" s="32"/>
      <c r="G20" s="37">
        <f>SUM(G19:G19)</f>
        <v>8</v>
      </c>
      <c r="H20" s="31"/>
      <c r="I20" s="31"/>
      <c r="J20" s="45"/>
    </row>
    <row r="21" spans="1:10" ht="12.75" customHeight="1">
      <c r="A21" s="31"/>
      <c r="B21" s="31"/>
      <c r="C21" s="31"/>
      <c r="D21" s="31"/>
      <c r="E21" s="31"/>
      <c r="F21" s="31"/>
      <c r="G21" s="51"/>
      <c r="H21" s="31"/>
      <c r="I21" s="31"/>
      <c r="J21" s="45"/>
    </row>
    <row r="22" spans="1:10" ht="12.75" customHeight="1">
      <c r="A22" s="104" t="s">
        <v>1234</v>
      </c>
      <c r="B22" s="104" t="s">
        <v>1242</v>
      </c>
      <c r="C22" s="104" t="s">
        <v>1243</v>
      </c>
      <c r="D22" s="104" t="s">
        <v>1080</v>
      </c>
      <c r="E22" s="105">
        <v>39953</v>
      </c>
      <c r="F22" s="105">
        <v>39960</v>
      </c>
      <c r="G22" s="104">
        <v>7</v>
      </c>
      <c r="H22" s="104" t="s">
        <v>1079</v>
      </c>
      <c r="I22" s="104" t="s">
        <v>637</v>
      </c>
      <c r="J22" s="104" t="s">
        <v>1060</v>
      </c>
    </row>
    <row r="23" spans="1:10" ht="12.75" customHeight="1">
      <c r="A23" s="104" t="s">
        <v>1234</v>
      </c>
      <c r="B23" s="104" t="s">
        <v>1246</v>
      </c>
      <c r="C23" s="104" t="s">
        <v>1247</v>
      </c>
      <c r="D23" s="104" t="s">
        <v>1080</v>
      </c>
      <c r="E23" s="105">
        <v>39953</v>
      </c>
      <c r="F23" s="105">
        <v>39960</v>
      </c>
      <c r="G23" s="104">
        <v>7</v>
      </c>
      <c r="H23" s="104" t="s">
        <v>1079</v>
      </c>
      <c r="I23" s="104" t="s">
        <v>637</v>
      </c>
      <c r="J23" s="104" t="s">
        <v>1285</v>
      </c>
    </row>
    <row r="24" spans="1:10" ht="18" customHeight="1">
      <c r="A24" s="104" t="s">
        <v>1234</v>
      </c>
      <c r="B24" s="104" t="s">
        <v>1250</v>
      </c>
      <c r="C24" s="104" t="s">
        <v>1251</v>
      </c>
      <c r="D24" s="104" t="s">
        <v>1080</v>
      </c>
      <c r="E24" s="105">
        <v>39923</v>
      </c>
      <c r="F24" s="105">
        <v>39930</v>
      </c>
      <c r="G24" s="104">
        <v>7</v>
      </c>
      <c r="H24" s="104" t="s">
        <v>1079</v>
      </c>
      <c r="I24" s="104" t="s">
        <v>1032</v>
      </c>
      <c r="J24" s="104" t="s">
        <v>1286</v>
      </c>
    </row>
    <row r="25" spans="1:10" ht="18" customHeight="1">
      <c r="A25" s="104" t="s">
        <v>1234</v>
      </c>
      <c r="B25" s="104" t="s">
        <v>1250</v>
      </c>
      <c r="C25" s="104" t="s">
        <v>1251</v>
      </c>
      <c r="D25" s="104" t="s">
        <v>1080</v>
      </c>
      <c r="E25" s="105">
        <v>39953</v>
      </c>
      <c r="F25" s="105">
        <v>39960</v>
      </c>
      <c r="G25" s="104">
        <v>7</v>
      </c>
      <c r="H25" s="104" t="s">
        <v>1079</v>
      </c>
      <c r="I25" s="104" t="s">
        <v>637</v>
      </c>
      <c r="J25" s="104" t="s">
        <v>1286</v>
      </c>
    </row>
    <row r="26" spans="1:10" ht="18" customHeight="1">
      <c r="A26" s="104" t="s">
        <v>1234</v>
      </c>
      <c r="B26" s="104" t="s">
        <v>1252</v>
      </c>
      <c r="C26" s="104" t="s">
        <v>1253</v>
      </c>
      <c r="D26" s="104" t="s">
        <v>1080</v>
      </c>
      <c r="E26" s="105">
        <v>39916</v>
      </c>
      <c r="F26" s="105">
        <v>39930</v>
      </c>
      <c r="G26" s="104">
        <v>14</v>
      </c>
      <c r="H26" s="104" t="s">
        <v>1079</v>
      </c>
      <c r="I26" s="104" t="s">
        <v>1032</v>
      </c>
      <c r="J26" s="104" t="s">
        <v>1287</v>
      </c>
    </row>
    <row r="27" spans="1:10" ht="18" customHeight="1">
      <c r="A27" s="104" t="s">
        <v>1234</v>
      </c>
      <c r="B27" s="104" t="s">
        <v>1252</v>
      </c>
      <c r="C27" s="104" t="s">
        <v>1253</v>
      </c>
      <c r="D27" s="104" t="s">
        <v>1080</v>
      </c>
      <c r="E27" s="105">
        <v>39953</v>
      </c>
      <c r="F27" s="105">
        <v>39960</v>
      </c>
      <c r="G27" s="104">
        <v>7</v>
      </c>
      <c r="H27" s="104" t="s">
        <v>1079</v>
      </c>
      <c r="I27" s="104" t="s">
        <v>637</v>
      </c>
      <c r="J27" s="104" t="s">
        <v>1287</v>
      </c>
    </row>
    <row r="28" spans="1:10" ht="18" customHeight="1">
      <c r="A28" s="104" t="s">
        <v>1234</v>
      </c>
      <c r="B28" s="104" t="s">
        <v>1252</v>
      </c>
      <c r="C28" s="104" t="s">
        <v>1253</v>
      </c>
      <c r="D28" s="104" t="s">
        <v>1080</v>
      </c>
      <c r="E28" s="105">
        <v>40072</v>
      </c>
      <c r="F28" s="105">
        <v>40084</v>
      </c>
      <c r="G28" s="104">
        <v>12</v>
      </c>
      <c r="H28" s="104" t="s">
        <v>1079</v>
      </c>
      <c r="I28" s="104" t="s">
        <v>1288</v>
      </c>
      <c r="J28" s="104" t="s">
        <v>1287</v>
      </c>
    </row>
    <row r="29" spans="1:10" ht="18" customHeight="1">
      <c r="A29" s="106" t="s">
        <v>1234</v>
      </c>
      <c r="B29" s="106" t="s">
        <v>1252</v>
      </c>
      <c r="C29" s="106" t="s">
        <v>1253</v>
      </c>
      <c r="D29" s="106" t="s">
        <v>1080</v>
      </c>
      <c r="E29" s="107">
        <v>40086</v>
      </c>
      <c r="F29" s="107">
        <v>40091</v>
      </c>
      <c r="G29" s="106">
        <v>5</v>
      </c>
      <c r="H29" s="106" t="s">
        <v>1079</v>
      </c>
      <c r="I29" s="106" t="s">
        <v>1032</v>
      </c>
      <c r="J29" s="106" t="s">
        <v>1287</v>
      </c>
    </row>
    <row r="30" spans="1:10" ht="12.75" customHeight="1">
      <c r="A30" s="31"/>
      <c r="B30" s="55">
        <f>SUM(IF(FREQUENCY(MATCH(B22:B29,B22:B29,0),MATCH(B22:B29,B22:B29,0))&gt;0,1))</f>
        <v>4</v>
      </c>
      <c r="C30" s="32"/>
      <c r="D30" s="32">
        <f>COUNTA(D22:D29)</f>
        <v>8</v>
      </c>
      <c r="E30" s="32"/>
      <c r="F30" s="32"/>
      <c r="G30" s="37">
        <f>SUM(G22:G29)</f>
        <v>66</v>
      </c>
      <c r="H30" s="31"/>
      <c r="I30" s="31"/>
      <c r="J30" s="45"/>
    </row>
    <row r="31" spans="1:10" ht="12.75" customHeight="1">
      <c r="A31" s="31"/>
      <c r="B31" s="31"/>
      <c r="C31" s="31"/>
      <c r="D31" s="31"/>
      <c r="E31" s="31"/>
      <c r="F31" s="31"/>
      <c r="G31" s="51"/>
      <c r="H31" s="31"/>
      <c r="I31" s="31"/>
      <c r="J31" s="45"/>
    </row>
    <row r="32" spans="1:10" ht="18" customHeight="1">
      <c r="A32" s="104" t="s">
        <v>1254</v>
      </c>
      <c r="B32" s="104" t="s">
        <v>1255</v>
      </c>
      <c r="C32" s="104" t="s">
        <v>1256</v>
      </c>
      <c r="D32" s="104" t="s">
        <v>1080</v>
      </c>
      <c r="E32" s="105">
        <v>39855</v>
      </c>
      <c r="F32" s="105">
        <v>39883</v>
      </c>
      <c r="G32" s="104">
        <v>28</v>
      </c>
      <c r="H32" s="104" t="s">
        <v>1079</v>
      </c>
      <c r="I32" s="104" t="s">
        <v>1289</v>
      </c>
      <c r="J32" s="104" t="s">
        <v>1290</v>
      </c>
    </row>
    <row r="33" spans="1:10" ht="18" customHeight="1">
      <c r="A33" s="104" t="s">
        <v>1254</v>
      </c>
      <c r="B33" s="104" t="s">
        <v>1255</v>
      </c>
      <c r="C33" s="104" t="s">
        <v>1256</v>
      </c>
      <c r="D33" s="104" t="s">
        <v>1080</v>
      </c>
      <c r="E33" s="105">
        <v>39981</v>
      </c>
      <c r="F33" s="105">
        <v>39988</v>
      </c>
      <c r="G33" s="104">
        <v>7</v>
      </c>
      <c r="H33" s="104" t="s">
        <v>1079</v>
      </c>
      <c r="I33" s="104" t="s">
        <v>1032</v>
      </c>
      <c r="J33" s="104" t="s">
        <v>1290</v>
      </c>
    </row>
    <row r="34" spans="1:10" ht="18" customHeight="1">
      <c r="A34" s="104" t="s">
        <v>1254</v>
      </c>
      <c r="B34" s="104" t="s">
        <v>1255</v>
      </c>
      <c r="C34" s="104" t="s">
        <v>1256</v>
      </c>
      <c r="D34" s="104" t="s">
        <v>1080</v>
      </c>
      <c r="E34" s="105">
        <v>40002</v>
      </c>
      <c r="F34" s="105">
        <v>40009</v>
      </c>
      <c r="G34" s="104">
        <v>7</v>
      </c>
      <c r="H34" s="104" t="s">
        <v>1079</v>
      </c>
      <c r="I34" s="104" t="s">
        <v>1032</v>
      </c>
      <c r="J34" s="104" t="s">
        <v>1290</v>
      </c>
    </row>
    <row r="35" spans="1:10" ht="18" customHeight="1">
      <c r="A35" s="104" t="s">
        <v>1254</v>
      </c>
      <c r="B35" s="104" t="s">
        <v>1255</v>
      </c>
      <c r="C35" s="104" t="s">
        <v>1256</v>
      </c>
      <c r="D35" s="104" t="s">
        <v>1080</v>
      </c>
      <c r="E35" s="105">
        <v>40093</v>
      </c>
      <c r="F35" s="105">
        <v>40100</v>
      </c>
      <c r="G35" s="104">
        <v>7</v>
      </c>
      <c r="H35" s="104" t="s">
        <v>1079</v>
      </c>
      <c r="I35" s="104" t="s">
        <v>637</v>
      </c>
      <c r="J35" s="104" t="s">
        <v>1290</v>
      </c>
    </row>
    <row r="36" spans="1:10" ht="18" customHeight="1">
      <c r="A36" s="104" t="s">
        <v>1254</v>
      </c>
      <c r="B36" s="104" t="s">
        <v>1255</v>
      </c>
      <c r="C36" s="104" t="s">
        <v>1256</v>
      </c>
      <c r="D36" s="104" t="s">
        <v>1080</v>
      </c>
      <c r="E36" s="105">
        <v>40135</v>
      </c>
      <c r="F36" s="105">
        <v>40156</v>
      </c>
      <c r="G36" s="104">
        <v>21</v>
      </c>
      <c r="H36" s="104" t="s">
        <v>1079</v>
      </c>
      <c r="I36" s="104" t="s">
        <v>637</v>
      </c>
      <c r="J36" s="104" t="s">
        <v>1290</v>
      </c>
    </row>
    <row r="37" spans="1:10" ht="18" customHeight="1">
      <c r="A37" s="106" t="s">
        <v>1254</v>
      </c>
      <c r="B37" s="106" t="s">
        <v>1255</v>
      </c>
      <c r="C37" s="106" t="s">
        <v>1256</v>
      </c>
      <c r="D37" s="106" t="s">
        <v>1080</v>
      </c>
      <c r="E37" s="107">
        <v>40163</v>
      </c>
      <c r="F37" s="107">
        <v>40177</v>
      </c>
      <c r="G37" s="106">
        <v>14</v>
      </c>
      <c r="H37" s="106" t="s">
        <v>1079</v>
      </c>
      <c r="I37" s="106" t="s">
        <v>1032</v>
      </c>
      <c r="J37" s="106" t="s">
        <v>1290</v>
      </c>
    </row>
    <row r="38" spans="1:10" ht="12.75" customHeight="1">
      <c r="A38" s="31"/>
      <c r="B38" s="55">
        <f>SUM(IF(FREQUENCY(MATCH(B32:B37,B32:B37,0),MATCH(B32:B37,B32:B37,0))&gt;0,1))</f>
        <v>1</v>
      </c>
      <c r="C38" s="32"/>
      <c r="D38" s="32">
        <f>COUNTA(D32:D37)</f>
        <v>6</v>
      </c>
      <c r="E38" s="32"/>
      <c r="F38" s="32"/>
      <c r="G38" s="37">
        <f>SUM(G32:G37)</f>
        <v>84</v>
      </c>
      <c r="H38" s="31"/>
      <c r="I38" s="31"/>
      <c r="J38" s="45"/>
    </row>
    <row r="39" spans="1:10" ht="12.75" customHeight="1">
      <c r="A39" s="31"/>
      <c r="B39" s="31"/>
      <c r="C39" s="31"/>
      <c r="D39" s="31"/>
      <c r="E39" s="31"/>
      <c r="F39" s="31"/>
      <c r="G39" s="51"/>
      <c r="H39" s="31"/>
      <c r="I39" s="31"/>
      <c r="J39" s="45"/>
    </row>
    <row r="40" spans="1:10" ht="12.75" customHeight="1">
      <c r="A40" s="104" t="s">
        <v>91</v>
      </c>
      <c r="B40" s="104" t="s">
        <v>92</v>
      </c>
      <c r="C40" s="104" t="s">
        <v>93</v>
      </c>
      <c r="D40" s="104" t="s">
        <v>1080</v>
      </c>
      <c r="E40" s="105">
        <v>39814</v>
      </c>
      <c r="F40" s="105">
        <v>39818</v>
      </c>
      <c r="G40" s="104">
        <v>5</v>
      </c>
      <c r="H40" s="104" t="s">
        <v>1079</v>
      </c>
      <c r="I40" s="104" t="s">
        <v>1289</v>
      </c>
      <c r="J40" s="104" t="s">
        <v>1063</v>
      </c>
    </row>
    <row r="41" spans="1:10" ht="12.75" customHeight="1">
      <c r="A41" s="104" t="s">
        <v>91</v>
      </c>
      <c r="B41" s="104" t="s">
        <v>92</v>
      </c>
      <c r="C41" s="104" t="s">
        <v>93</v>
      </c>
      <c r="D41" s="104" t="s">
        <v>1080</v>
      </c>
      <c r="E41" s="105">
        <v>39818</v>
      </c>
      <c r="F41" s="105">
        <v>39945</v>
      </c>
      <c r="G41" s="104">
        <v>127</v>
      </c>
      <c r="H41" s="104" t="s">
        <v>1079</v>
      </c>
      <c r="I41" s="104" t="s">
        <v>1289</v>
      </c>
      <c r="J41" s="104" t="s">
        <v>1063</v>
      </c>
    </row>
    <row r="42" spans="1:10" ht="18" customHeight="1">
      <c r="A42" s="106" t="s">
        <v>91</v>
      </c>
      <c r="B42" s="106" t="s">
        <v>92</v>
      </c>
      <c r="C42" s="106" t="s">
        <v>93</v>
      </c>
      <c r="D42" s="106" t="s">
        <v>1080</v>
      </c>
      <c r="E42" s="107">
        <v>39958</v>
      </c>
      <c r="F42" s="107">
        <v>39966</v>
      </c>
      <c r="G42" s="106">
        <v>8</v>
      </c>
      <c r="H42" s="106" t="s">
        <v>1079</v>
      </c>
      <c r="I42" s="106" t="s">
        <v>1291</v>
      </c>
      <c r="J42" s="106" t="s">
        <v>1063</v>
      </c>
    </row>
    <row r="43" spans="1:10" ht="12.75" customHeight="1">
      <c r="A43" s="31"/>
      <c r="B43" s="55">
        <f>SUM(IF(FREQUENCY(MATCH(B40:B42,B40:B42,0),MATCH(B40:B42,B40:B42,0))&gt;0,1))</f>
        <v>1</v>
      </c>
      <c r="C43" s="32"/>
      <c r="D43" s="32">
        <f>COUNTA(D40:D42)</f>
        <v>3</v>
      </c>
      <c r="E43" s="32"/>
      <c r="F43" s="32"/>
      <c r="G43" s="37">
        <f>SUM(G40:G42)</f>
        <v>140</v>
      </c>
      <c r="H43" s="31"/>
      <c r="I43" s="31"/>
      <c r="J43" s="45"/>
    </row>
    <row r="44" spans="1:10" ht="12.75" customHeight="1">
      <c r="A44" s="31"/>
      <c r="B44" s="31"/>
      <c r="C44" s="31"/>
      <c r="D44" s="31"/>
      <c r="E44" s="31"/>
      <c r="F44" s="31"/>
      <c r="G44" s="51"/>
      <c r="H44" s="31"/>
      <c r="I44" s="31"/>
      <c r="J44" s="45"/>
    </row>
    <row r="45" spans="1:10" ht="18" customHeight="1">
      <c r="A45" s="104" t="s">
        <v>115</v>
      </c>
      <c r="B45" s="104" t="s">
        <v>116</v>
      </c>
      <c r="C45" s="104" t="s">
        <v>117</v>
      </c>
      <c r="D45" s="104" t="s">
        <v>1080</v>
      </c>
      <c r="E45" s="105">
        <v>39818</v>
      </c>
      <c r="F45" s="105">
        <v>39839</v>
      </c>
      <c r="G45" s="104">
        <v>21</v>
      </c>
      <c r="H45" s="104" t="s">
        <v>1079</v>
      </c>
      <c r="I45" s="104" t="s">
        <v>1032</v>
      </c>
      <c r="J45" s="104" t="s">
        <v>1292</v>
      </c>
    </row>
    <row r="46" spans="1:10" ht="18" customHeight="1">
      <c r="A46" s="104" t="s">
        <v>115</v>
      </c>
      <c r="B46" s="104" t="s">
        <v>116</v>
      </c>
      <c r="C46" s="104" t="s">
        <v>117</v>
      </c>
      <c r="D46" s="104" t="s">
        <v>1080</v>
      </c>
      <c r="E46" s="105">
        <v>39853</v>
      </c>
      <c r="F46" s="105">
        <v>39951</v>
      </c>
      <c r="G46" s="104">
        <v>98</v>
      </c>
      <c r="H46" s="104" t="s">
        <v>1079</v>
      </c>
      <c r="I46" s="104" t="s">
        <v>637</v>
      </c>
      <c r="J46" s="104" t="s">
        <v>1292</v>
      </c>
    </row>
    <row r="47" spans="1:10" ht="18" customHeight="1">
      <c r="A47" s="104" t="s">
        <v>115</v>
      </c>
      <c r="B47" s="104" t="s">
        <v>116</v>
      </c>
      <c r="C47" s="104" t="s">
        <v>117</v>
      </c>
      <c r="D47" s="104" t="s">
        <v>1080</v>
      </c>
      <c r="E47" s="105">
        <v>39959</v>
      </c>
      <c r="F47" s="105">
        <v>39965</v>
      </c>
      <c r="G47" s="104">
        <v>6</v>
      </c>
      <c r="H47" s="104" t="s">
        <v>1079</v>
      </c>
      <c r="I47" s="104" t="s">
        <v>638</v>
      </c>
      <c r="J47" s="104" t="s">
        <v>1292</v>
      </c>
    </row>
    <row r="48" spans="1:10" ht="18" customHeight="1">
      <c r="A48" s="104" t="s">
        <v>115</v>
      </c>
      <c r="B48" s="104" t="s">
        <v>116</v>
      </c>
      <c r="C48" s="104" t="s">
        <v>117</v>
      </c>
      <c r="D48" s="104" t="s">
        <v>1080</v>
      </c>
      <c r="E48" s="105">
        <v>40042</v>
      </c>
      <c r="F48" s="105">
        <v>40049</v>
      </c>
      <c r="G48" s="104">
        <v>7</v>
      </c>
      <c r="H48" s="104" t="s">
        <v>1079</v>
      </c>
      <c r="I48" s="104" t="s">
        <v>641</v>
      </c>
      <c r="J48" s="104" t="s">
        <v>1292</v>
      </c>
    </row>
    <row r="49" spans="1:10" ht="18" customHeight="1">
      <c r="A49" s="104" t="s">
        <v>115</v>
      </c>
      <c r="B49" s="104" t="s">
        <v>116</v>
      </c>
      <c r="C49" s="104" t="s">
        <v>117</v>
      </c>
      <c r="D49" s="104" t="s">
        <v>1080</v>
      </c>
      <c r="E49" s="105">
        <v>40056</v>
      </c>
      <c r="F49" s="105">
        <v>40084</v>
      </c>
      <c r="G49" s="104">
        <v>28</v>
      </c>
      <c r="H49" s="104" t="s">
        <v>1079</v>
      </c>
      <c r="I49" s="104" t="s">
        <v>1291</v>
      </c>
      <c r="J49" s="104" t="s">
        <v>1292</v>
      </c>
    </row>
    <row r="50" spans="1:10" ht="18" customHeight="1">
      <c r="A50" s="104" t="s">
        <v>115</v>
      </c>
      <c r="B50" s="104" t="s">
        <v>116</v>
      </c>
      <c r="C50" s="104" t="s">
        <v>117</v>
      </c>
      <c r="D50" s="104" t="s">
        <v>1080</v>
      </c>
      <c r="E50" s="105">
        <v>40091</v>
      </c>
      <c r="F50" s="105">
        <v>40098</v>
      </c>
      <c r="G50" s="104">
        <v>7</v>
      </c>
      <c r="H50" s="104" t="s">
        <v>1079</v>
      </c>
      <c r="I50" s="104" t="s">
        <v>637</v>
      </c>
      <c r="J50" s="104" t="s">
        <v>1292</v>
      </c>
    </row>
    <row r="51" spans="1:10" ht="12.75" customHeight="1">
      <c r="A51" s="104" t="s">
        <v>115</v>
      </c>
      <c r="B51" s="104" t="s">
        <v>116</v>
      </c>
      <c r="C51" s="104" t="s">
        <v>117</v>
      </c>
      <c r="D51" s="104" t="s">
        <v>1080</v>
      </c>
      <c r="E51" s="105">
        <v>40126</v>
      </c>
      <c r="F51" s="105">
        <v>40133</v>
      </c>
      <c r="G51" s="104">
        <v>7</v>
      </c>
      <c r="H51" s="104" t="s">
        <v>1032</v>
      </c>
      <c r="I51" s="104" t="s">
        <v>643</v>
      </c>
      <c r="J51" s="104" t="s">
        <v>1078</v>
      </c>
    </row>
    <row r="52" spans="1:10" ht="18" customHeight="1">
      <c r="A52" s="104" t="s">
        <v>115</v>
      </c>
      <c r="B52" s="104" t="s">
        <v>116</v>
      </c>
      <c r="C52" s="104" t="s">
        <v>117</v>
      </c>
      <c r="D52" s="104" t="s">
        <v>1080</v>
      </c>
      <c r="E52" s="105">
        <v>40140</v>
      </c>
      <c r="F52" s="105">
        <v>40147</v>
      </c>
      <c r="G52" s="104">
        <v>7</v>
      </c>
      <c r="H52" s="104" t="s">
        <v>1079</v>
      </c>
      <c r="I52" s="104" t="s">
        <v>637</v>
      </c>
      <c r="J52" s="104" t="s">
        <v>1292</v>
      </c>
    </row>
    <row r="53" spans="1:10" ht="18" customHeight="1">
      <c r="A53" s="104" t="s">
        <v>115</v>
      </c>
      <c r="B53" s="104" t="s">
        <v>116</v>
      </c>
      <c r="C53" s="104" t="s">
        <v>117</v>
      </c>
      <c r="D53" s="104" t="s">
        <v>1080</v>
      </c>
      <c r="E53" s="105">
        <v>40154</v>
      </c>
      <c r="F53" s="105">
        <v>40178</v>
      </c>
      <c r="G53" s="104">
        <v>25</v>
      </c>
      <c r="H53" s="104" t="s">
        <v>1079</v>
      </c>
      <c r="I53" s="104" t="s">
        <v>637</v>
      </c>
      <c r="J53" s="104" t="s">
        <v>1292</v>
      </c>
    </row>
    <row r="54" spans="1:10" ht="18" customHeight="1">
      <c r="A54" s="104" t="s">
        <v>115</v>
      </c>
      <c r="B54" s="104" t="s">
        <v>118</v>
      </c>
      <c r="C54" s="104" t="s">
        <v>119</v>
      </c>
      <c r="D54" s="104" t="s">
        <v>1080</v>
      </c>
      <c r="E54" s="105">
        <v>39825</v>
      </c>
      <c r="F54" s="105">
        <v>39833</v>
      </c>
      <c r="G54" s="104">
        <v>8</v>
      </c>
      <c r="H54" s="104" t="s">
        <v>1079</v>
      </c>
      <c r="I54" s="104" t="s">
        <v>1032</v>
      </c>
      <c r="J54" s="104" t="s">
        <v>642</v>
      </c>
    </row>
    <row r="55" spans="1:10" ht="18" customHeight="1">
      <c r="A55" s="104" t="s">
        <v>115</v>
      </c>
      <c r="B55" s="104" t="s">
        <v>118</v>
      </c>
      <c r="C55" s="104" t="s">
        <v>119</v>
      </c>
      <c r="D55" s="104" t="s">
        <v>1080</v>
      </c>
      <c r="E55" s="105">
        <v>39846</v>
      </c>
      <c r="F55" s="105">
        <v>39881</v>
      </c>
      <c r="G55" s="104">
        <v>35</v>
      </c>
      <c r="H55" s="104" t="s">
        <v>1079</v>
      </c>
      <c r="I55" s="104" t="s">
        <v>637</v>
      </c>
      <c r="J55" s="104" t="s">
        <v>642</v>
      </c>
    </row>
    <row r="56" spans="1:10" ht="18" customHeight="1">
      <c r="A56" s="104" t="s">
        <v>115</v>
      </c>
      <c r="B56" s="104" t="s">
        <v>118</v>
      </c>
      <c r="C56" s="104" t="s">
        <v>119</v>
      </c>
      <c r="D56" s="104" t="s">
        <v>1080</v>
      </c>
      <c r="E56" s="105">
        <v>39888</v>
      </c>
      <c r="F56" s="105">
        <v>39951</v>
      </c>
      <c r="G56" s="104">
        <v>63</v>
      </c>
      <c r="H56" s="104" t="s">
        <v>1079</v>
      </c>
      <c r="I56" s="104" t="s">
        <v>1293</v>
      </c>
      <c r="J56" s="104" t="s">
        <v>642</v>
      </c>
    </row>
    <row r="57" spans="1:10" ht="18" customHeight="1">
      <c r="A57" s="104" t="s">
        <v>115</v>
      </c>
      <c r="B57" s="104" t="s">
        <v>118</v>
      </c>
      <c r="C57" s="104" t="s">
        <v>119</v>
      </c>
      <c r="D57" s="104" t="s">
        <v>1080</v>
      </c>
      <c r="E57" s="105">
        <v>39959</v>
      </c>
      <c r="F57" s="105">
        <v>39965</v>
      </c>
      <c r="G57" s="104">
        <v>6</v>
      </c>
      <c r="H57" s="104" t="s">
        <v>1079</v>
      </c>
      <c r="I57" s="104" t="s">
        <v>1288</v>
      </c>
      <c r="J57" s="104" t="s">
        <v>642</v>
      </c>
    </row>
    <row r="58" spans="1:10" ht="18" customHeight="1">
      <c r="A58" s="104" t="s">
        <v>115</v>
      </c>
      <c r="B58" s="104" t="s">
        <v>118</v>
      </c>
      <c r="C58" s="104" t="s">
        <v>119</v>
      </c>
      <c r="D58" s="104" t="s">
        <v>1080</v>
      </c>
      <c r="E58" s="105">
        <v>40042</v>
      </c>
      <c r="F58" s="105">
        <v>40049</v>
      </c>
      <c r="G58" s="104">
        <v>7</v>
      </c>
      <c r="H58" s="104" t="s">
        <v>1079</v>
      </c>
      <c r="I58" s="104" t="s">
        <v>639</v>
      </c>
      <c r="J58" s="104" t="s">
        <v>642</v>
      </c>
    </row>
    <row r="59" spans="1:10" ht="18" customHeight="1">
      <c r="A59" s="104" t="s">
        <v>115</v>
      </c>
      <c r="B59" s="104" t="s">
        <v>118</v>
      </c>
      <c r="C59" s="104" t="s">
        <v>119</v>
      </c>
      <c r="D59" s="104" t="s">
        <v>1080</v>
      </c>
      <c r="E59" s="105">
        <v>40056</v>
      </c>
      <c r="F59" s="105">
        <v>40064</v>
      </c>
      <c r="G59" s="104">
        <v>8</v>
      </c>
      <c r="H59" s="104" t="s">
        <v>1079</v>
      </c>
      <c r="I59" s="104" t="s">
        <v>639</v>
      </c>
      <c r="J59" s="104" t="s">
        <v>642</v>
      </c>
    </row>
    <row r="60" spans="1:10" ht="18" customHeight="1">
      <c r="A60" s="104" t="s">
        <v>115</v>
      </c>
      <c r="B60" s="104" t="s">
        <v>118</v>
      </c>
      <c r="C60" s="104" t="s">
        <v>119</v>
      </c>
      <c r="D60" s="104" t="s">
        <v>1080</v>
      </c>
      <c r="E60" s="105">
        <v>40070</v>
      </c>
      <c r="F60" s="105">
        <v>40084</v>
      </c>
      <c r="G60" s="104">
        <v>14</v>
      </c>
      <c r="H60" s="104" t="s">
        <v>1079</v>
      </c>
      <c r="I60" s="104" t="s">
        <v>1293</v>
      </c>
      <c r="J60" s="104" t="s">
        <v>642</v>
      </c>
    </row>
    <row r="61" spans="1:10" ht="18" customHeight="1">
      <c r="A61" s="104" t="s">
        <v>115</v>
      </c>
      <c r="B61" s="104" t="s">
        <v>118</v>
      </c>
      <c r="C61" s="104" t="s">
        <v>119</v>
      </c>
      <c r="D61" s="104" t="s">
        <v>1080</v>
      </c>
      <c r="E61" s="105">
        <v>40091</v>
      </c>
      <c r="F61" s="105">
        <v>40105</v>
      </c>
      <c r="G61" s="104">
        <v>14</v>
      </c>
      <c r="H61" s="104" t="s">
        <v>1079</v>
      </c>
      <c r="I61" s="104" t="s">
        <v>637</v>
      </c>
      <c r="J61" s="104" t="s">
        <v>642</v>
      </c>
    </row>
    <row r="62" spans="1:10" ht="12.75" customHeight="1">
      <c r="A62" s="104" t="s">
        <v>115</v>
      </c>
      <c r="B62" s="104" t="s">
        <v>118</v>
      </c>
      <c r="C62" s="104" t="s">
        <v>119</v>
      </c>
      <c r="D62" s="104" t="s">
        <v>1080</v>
      </c>
      <c r="E62" s="105">
        <v>40126</v>
      </c>
      <c r="F62" s="105">
        <v>40133</v>
      </c>
      <c r="G62" s="104">
        <v>7</v>
      </c>
      <c r="H62" s="104" t="s">
        <v>1032</v>
      </c>
      <c r="I62" s="104" t="s">
        <v>643</v>
      </c>
      <c r="J62" s="104" t="s">
        <v>1078</v>
      </c>
    </row>
    <row r="63" spans="1:10" ht="18" customHeight="1">
      <c r="A63" s="104" t="s">
        <v>115</v>
      </c>
      <c r="B63" s="104" t="s">
        <v>118</v>
      </c>
      <c r="C63" s="104" t="s">
        <v>119</v>
      </c>
      <c r="D63" s="104" t="s">
        <v>1080</v>
      </c>
      <c r="E63" s="105">
        <v>40161</v>
      </c>
      <c r="F63" s="105">
        <v>40178</v>
      </c>
      <c r="G63" s="104">
        <v>18</v>
      </c>
      <c r="H63" s="104" t="s">
        <v>1079</v>
      </c>
      <c r="I63" s="104" t="s">
        <v>639</v>
      </c>
      <c r="J63" s="104" t="s">
        <v>642</v>
      </c>
    </row>
    <row r="64" spans="1:10" ht="12.75" customHeight="1">
      <c r="A64" s="104" t="s">
        <v>115</v>
      </c>
      <c r="B64" s="104" t="s">
        <v>120</v>
      </c>
      <c r="C64" s="104" t="s">
        <v>121</v>
      </c>
      <c r="D64" s="104" t="s">
        <v>1080</v>
      </c>
      <c r="E64" s="105">
        <v>40126</v>
      </c>
      <c r="F64" s="105">
        <v>40133</v>
      </c>
      <c r="G64" s="104">
        <v>7</v>
      </c>
      <c r="H64" s="104" t="s">
        <v>1032</v>
      </c>
      <c r="I64" s="104" t="s">
        <v>643</v>
      </c>
      <c r="J64" s="104" t="s">
        <v>1078</v>
      </c>
    </row>
    <row r="65" spans="1:10" ht="12.75" customHeight="1">
      <c r="A65" s="104" t="s">
        <v>115</v>
      </c>
      <c r="B65" s="104" t="s">
        <v>120</v>
      </c>
      <c r="C65" s="104" t="s">
        <v>121</v>
      </c>
      <c r="D65" s="104" t="s">
        <v>1080</v>
      </c>
      <c r="E65" s="105">
        <v>40175</v>
      </c>
      <c r="F65" s="105">
        <v>40178</v>
      </c>
      <c r="G65" s="104">
        <v>4</v>
      </c>
      <c r="H65" s="104" t="s">
        <v>1079</v>
      </c>
      <c r="I65" s="104" t="s">
        <v>1032</v>
      </c>
      <c r="J65" s="104" t="s">
        <v>1294</v>
      </c>
    </row>
    <row r="66" spans="1:10" ht="12.75" customHeight="1">
      <c r="A66" s="104" t="s">
        <v>115</v>
      </c>
      <c r="B66" s="104" t="s">
        <v>132</v>
      </c>
      <c r="C66" s="104" t="s">
        <v>133</v>
      </c>
      <c r="D66" s="104" t="s">
        <v>1080</v>
      </c>
      <c r="E66" s="105">
        <v>40126</v>
      </c>
      <c r="F66" s="105">
        <v>40133</v>
      </c>
      <c r="G66" s="104">
        <v>7</v>
      </c>
      <c r="H66" s="104" t="s">
        <v>1032</v>
      </c>
      <c r="I66" s="104" t="s">
        <v>643</v>
      </c>
      <c r="J66" s="104" t="s">
        <v>1078</v>
      </c>
    </row>
    <row r="67" spans="1:10" ht="18" customHeight="1">
      <c r="A67" s="104" t="s">
        <v>115</v>
      </c>
      <c r="B67" s="104" t="s">
        <v>134</v>
      </c>
      <c r="C67" s="104" t="s">
        <v>135</v>
      </c>
      <c r="D67" s="104" t="s">
        <v>1080</v>
      </c>
      <c r="E67" s="105">
        <v>39825</v>
      </c>
      <c r="F67" s="105">
        <v>39833</v>
      </c>
      <c r="G67" s="104">
        <v>8</v>
      </c>
      <c r="H67" s="104" t="s">
        <v>1079</v>
      </c>
      <c r="I67" s="104" t="s">
        <v>1032</v>
      </c>
      <c r="J67" s="104" t="s">
        <v>1295</v>
      </c>
    </row>
    <row r="68" spans="1:10" ht="18" customHeight="1">
      <c r="A68" s="104" t="s">
        <v>115</v>
      </c>
      <c r="B68" s="104" t="s">
        <v>134</v>
      </c>
      <c r="C68" s="104" t="s">
        <v>135</v>
      </c>
      <c r="D68" s="104" t="s">
        <v>1080</v>
      </c>
      <c r="E68" s="105">
        <v>39888</v>
      </c>
      <c r="F68" s="105">
        <v>39951</v>
      </c>
      <c r="G68" s="104">
        <v>63</v>
      </c>
      <c r="H68" s="104" t="s">
        <v>1079</v>
      </c>
      <c r="I68" s="104" t="s">
        <v>637</v>
      </c>
      <c r="J68" s="104" t="s">
        <v>1295</v>
      </c>
    </row>
    <row r="69" spans="1:10" ht="18" customHeight="1">
      <c r="A69" s="104" t="s">
        <v>115</v>
      </c>
      <c r="B69" s="104" t="s">
        <v>134</v>
      </c>
      <c r="C69" s="104" t="s">
        <v>135</v>
      </c>
      <c r="D69" s="104" t="s">
        <v>1080</v>
      </c>
      <c r="E69" s="105">
        <v>40042</v>
      </c>
      <c r="F69" s="105">
        <v>40049</v>
      </c>
      <c r="G69" s="104">
        <v>7</v>
      </c>
      <c r="H69" s="104" t="s">
        <v>1079</v>
      </c>
      <c r="I69" s="104" t="s">
        <v>637</v>
      </c>
      <c r="J69" s="104" t="s">
        <v>1295</v>
      </c>
    </row>
    <row r="70" spans="1:10" ht="18" customHeight="1">
      <c r="A70" s="104" t="s">
        <v>115</v>
      </c>
      <c r="B70" s="104" t="s">
        <v>134</v>
      </c>
      <c r="C70" s="104" t="s">
        <v>135</v>
      </c>
      <c r="D70" s="104" t="s">
        <v>1080</v>
      </c>
      <c r="E70" s="105">
        <v>40070</v>
      </c>
      <c r="F70" s="105">
        <v>40084</v>
      </c>
      <c r="G70" s="104">
        <v>14</v>
      </c>
      <c r="H70" s="104" t="s">
        <v>1079</v>
      </c>
      <c r="I70" s="104" t="s">
        <v>639</v>
      </c>
      <c r="J70" s="104" t="s">
        <v>1295</v>
      </c>
    </row>
    <row r="71" spans="1:10" ht="18" customHeight="1">
      <c r="A71" s="104" t="s">
        <v>115</v>
      </c>
      <c r="B71" s="104" t="s">
        <v>134</v>
      </c>
      <c r="C71" s="104" t="s">
        <v>135</v>
      </c>
      <c r="D71" s="104" t="s">
        <v>1080</v>
      </c>
      <c r="E71" s="105">
        <v>40091</v>
      </c>
      <c r="F71" s="105">
        <v>40098</v>
      </c>
      <c r="G71" s="104">
        <v>7</v>
      </c>
      <c r="H71" s="104" t="s">
        <v>1079</v>
      </c>
      <c r="I71" s="104" t="s">
        <v>637</v>
      </c>
      <c r="J71" s="104" t="s">
        <v>1295</v>
      </c>
    </row>
    <row r="72" spans="1:10" ht="12.75" customHeight="1">
      <c r="A72" s="104" t="s">
        <v>115</v>
      </c>
      <c r="B72" s="104" t="s">
        <v>134</v>
      </c>
      <c r="C72" s="104" t="s">
        <v>135</v>
      </c>
      <c r="D72" s="104" t="s">
        <v>1080</v>
      </c>
      <c r="E72" s="105">
        <v>40126</v>
      </c>
      <c r="F72" s="105">
        <v>40133</v>
      </c>
      <c r="G72" s="104">
        <v>7</v>
      </c>
      <c r="H72" s="104" t="s">
        <v>1032</v>
      </c>
      <c r="I72" s="104" t="s">
        <v>643</v>
      </c>
      <c r="J72" s="104" t="s">
        <v>1078</v>
      </c>
    </row>
    <row r="73" spans="1:10" ht="17.25" customHeight="1">
      <c r="A73" s="104" t="s">
        <v>115</v>
      </c>
      <c r="B73" s="104" t="s">
        <v>134</v>
      </c>
      <c r="C73" s="104" t="s">
        <v>135</v>
      </c>
      <c r="D73" s="104" t="s">
        <v>1080</v>
      </c>
      <c r="E73" s="105">
        <v>40161</v>
      </c>
      <c r="F73" s="105">
        <v>40178</v>
      </c>
      <c r="G73" s="104">
        <v>18</v>
      </c>
      <c r="H73" s="104" t="s">
        <v>1079</v>
      </c>
      <c r="I73" s="104" t="s">
        <v>1296</v>
      </c>
      <c r="J73" s="104" t="s">
        <v>1295</v>
      </c>
    </row>
    <row r="74" spans="1:10" ht="17.25" customHeight="1">
      <c r="A74" s="104" t="s">
        <v>115</v>
      </c>
      <c r="B74" s="104" t="s">
        <v>142</v>
      </c>
      <c r="C74" s="104" t="s">
        <v>143</v>
      </c>
      <c r="D74" s="104" t="s">
        <v>1080</v>
      </c>
      <c r="E74" s="105">
        <v>40126</v>
      </c>
      <c r="F74" s="105">
        <v>40134</v>
      </c>
      <c r="G74" s="104">
        <v>8</v>
      </c>
      <c r="H74" s="104" t="s">
        <v>1032</v>
      </c>
      <c r="I74" s="104" t="s">
        <v>643</v>
      </c>
      <c r="J74" s="104" t="s">
        <v>1078</v>
      </c>
    </row>
    <row r="75" spans="1:10" ht="17.25" customHeight="1">
      <c r="A75" s="104" t="s">
        <v>115</v>
      </c>
      <c r="B75" s="104" t="s">
        <v>148</v>
      </c>
      <c r="C75" s="104" t="s">
        <v>149</v>
      </c>
      <c r="D75" s="104" t="s">
        <v>1080</v>
      </c>
      <c r="E75" s="105">
        <v>39916</v>
      </c>
      <c r="F75" s="105">
        <v>39923</v>
      </c>
      <c r="G75" s="104">
        <v>7</v>
      </c>
      <c r="H75" s="104" t="s">
        <v>1079</v>
      </c>
      <c r="I75" s="104" t="s">
        <v>1288</v>
      </c>
      <c r="J75" s="104" t="s">
        <v>1297</v>
      </c>
    </row>
    <row r="76" spans="1:10" ht="17.25" customHeight="1">
      <c r="A76" s="104" t="s">
        <v>115</v>
      </c>
      <c r="B76" s="104" t="s">
        <v>148</v>
      </c>
      <c r="C76" s="104" t="s">
        <v>149</v>
      </c>
      <c r="D76" s="104" t="s">
        <v>1080</v>
      </c>
      <c r="E76" s="105">
        <v>39932</v>
      </c>
      <c r="F76" s="105">
        <v>39937</v>
      </c>
      <c r="G76" s="104">
        <v>5</v>
      </c>
      <c r="H76" s="104" t="s">
        <v>1079</v>
      </c>
      <c r="I76" s="104" t="s">
        <v>1032</v>
      </c>
      <c r="J76" s="104" t="s">
        <v>1297</v>
      </c>
    </row>
    <row r="77" spans="1:10" ht="12.75" customHeight="1">
      <c r="A77" s="104" t="s">
        <v>115</v>
      </c>
      <c r="B77" s="104" t="s">
        <v>148</v>
      </c>
      <c r="C77" s="104" t="s">
        <v>149</v>
      </c>
      <c r="D77" s="104" t="s">
        <v>1080</v>
      </c>
      <c r="E77" s="105">
        <v>40126</v>
      </c>
      <c r="F77" s="105">
        <v>40133</v>
      </c>
      <c r="G77" s="104">
        <v>7</v>
      </c>
      <c r="H77" s="104" t="s">
        <v>1032</v>
      </c>
      <c r="I77" s="104" t="s">
        <v>643</v>
      </c>
      <c r="J77" s="104" t="s">
        <v>1078</v>
      </c>
    </row>
    <row r="78" spans="1:10" ht="18" customHeight="1">
      <c r="A78" s="104" t="s">
        <v>115</v>
      </c>
      <c r="B78" s="104" t="s">
        <v>148</v>
      </c>
      <c r="C78" s="104" t="s">
        <v>149</v>
      </c>
      <c r="D78" s="104" t="s">
        <v>1080</v>
      </c>
      <c r="E78" s="105">
        <v>40161</v>
      </c>
      <c r="F78" s="105">
        <v>40168</v>
      </c>
      <c r="G78" s="104">
        <v>7</v>
      </c>
      <c r="H78" s="104" t="s">
        <v>1079</v>
      </c>
      <c r="I78" s="104" t="s">
        <v>637</v>
      </c>
      <c r="J78" s="104" t="s">
        <v>1297</v>
      </c>
    </row>
    <row r="79" spans="1:10" ht="18" customHeight="1">
      <c r="A79" s="106" t="s">
        <v>115</v>
      </c>
      <c r="B79" s="106" t="s">
        <v>148</v>
      </c>
      <c r="C79" s="106" t="s">
        <v>149</v>
      </c>
      <c r="D79" s="106" t="s">
        <v>1080</v>
      </c>
      <c r="E79" s="107">
        <v>40175</v>
      </c>
      <c r="F79" s="107">
        <v>40178</v>
      </c>
      <c r="G79" s="106">
        <v>4</v>
      </c>
      <c r="H79" s="106" t="s">
        <v>1079</v>
      </c>
      <c r="I79" s="106" t="s">
        <v>1288</v>
      </c>
      <c r="J79" s="106" t="s">
        <v>1297</v>
      </c>
    </row>
    <row r="80" spans="1:10" ht="12.75" customHeight="1">
      <c r="A80" s="31"/>
      <c r="B80" s="55">
        <f>SUM(IF(FREQUENCY(MATCH(B45:B79,B45:B79,0),MATCH(B45:B79,B45:B79,0))&gt;0,1))</f>
        <v>7</v>
      </c>
      <c r="C80" s="32"/>
      <c r="D80" s="32">
        <f>COUNTA(D45:D79)</f>
        <v>35</v>
      </c>
      <c r="E80" s="32"/>
      <c r="F80" s="32"/>
      <c r="G80" s="37">
        <f>SUM(G45:G79)</f>
        <v>566</v>
      </c>
      <c r="H80" s="31"/>
      <c r="I80" s="31"/>
      <c r="J80" s="45"/>
    </row>
    <row r="81" spans="1:10" ht="12.75" customHeight="1">
      <c r="A81" s="31"/>
      <c r="B81" s="31"/>
      <c r="C81" s="31"/>
      <c r="D81" s="31"/>
      <c r="E81" s="31"/>
      <c r="F81" s="31"/>
      <c r="G81" s="51"/>
      <c r="H81" s="31"/>
      <c r="I81" s="31"/>
      <c r="J81" s="45"/>
    </row>
    <row r="82" spans="1:10" ht="12.75" customHeight="1">
      <c r="A82" s="104" t="s">
        <v>171</v>
      </c>
      <c r="B82" s="104" t="s">
        <v>172</v>
      </c>
      <c r="C82" s="104" t="s">
        <v>173</v>
      </c>
      <c r="D82" s="104" t="s">
        <v>1080</v>
      </c>
      <c r="E82" s="105">
        <v>39818</v>
      </c>
      <c r="F82" s="105">
        <v>40000</v>
      </c>
      <c r="G82" s="104">
        <v>182</v>
      </c>
      <c r="H82" s="104" t="s">
        <v>1079</v>
      </c>
      <c r="I82" s="104" t="s">
        <v>1288</v>
      </c>
      <c r="J82" s="104" t="s">
        <v>644</v>
      </c>
    </row>
    <row r="83" spans="1:10" ht="18" customHeight="1">
      <c r="A83" s="104" t="s">
        <v>171</v>
      </c>
      <c r="B83" s="104" t="s">
        <v>174</v>
      </c>
      <c r="C83" s="104" t="s">
        <v>175</v>
      </c>
      <c r="D83" s="104" t="s">
        <v>1080</v>
      </c>
      <c r="E83" s="105">
        <v>39818</v>
      </c>
      <c r="F83" s="105">
        <v>39888</v>
      </c>
      <c r="G83" s="104">
        <v>70</v>
      </c>
      <c r="H83" s="104" t="s">
        <v>1079</v>
      </c>
      <c r="I83" s="104" t="s">
        <v>637</v>
      </c>
      <c r="J83" s="104" t="s">
        <v>1298</v>
      </c>
    </row>
    <row r="84" spans="1:10" ht="18" customHeight="1">
      <c r="A84" s="104" t="s">
        <v>171</v>
      </c>
      <c r="B84" s="104" t="s">
        <v>174</v>
      </c>
      <c r="C84" s="104" t="s">
        <v>175</v>
      </c>
      <c r="D84" s="104" t="s">
        <v>1080</v>
      </c>
      <c r="E84" s="105">
        <v>39909</v>
      </c>
      <c r="F84" s="105">
        <v>39993</v>
      </c>
      <c r="G84" s="104">
        <v>84</v>
      </c>
      <c r="H84" s="104" t="s">
        <v>1079</v>
      </c>
      <c r="I84" s="104" t="s">
        <v>1288</v>
      </c>
      <c r="J84" s="104" t="s">
        <v>1298</v>
      </c>
    </row>
    <row r="85" spans="1:10" ht="18" customHeight="1">
      <c r="A85" s="104" t="s">
        <v>171</v>
      </c>
      <c r="B85" s="104" t="s">
        <v>176</v>
      </c>
      <c r="C85" s="104" t="s">
        <v>177</v>
      </c>
      <c r="D85" s="104" t="s">
        <v>1080</v>
      </c>
      <c r="E85" s="105">
        <v>39818</v>
      </c>
      <c r="F85" s="105">
        <v>39825</v>
      </c>
      <c r="G85" s="104">
        <v>7</v>
      </c>
      <c r="H85" s="104" t="s">
        <v>1079</v>
      </c>
      <c r="I85" s="104" t="s">
        <v>637</v>
      </c>
      <c r="J85" s="104" t="s">
        <v>645</v>
      </c>
    </row>
    <row r="86" spans="1:10" ht="12.75" customHeight="1">
      <c r="A86" s="104" t="s">
        <v>171</v>
      </c>
      <c r="B86" s="104" t="s">
        <v>176</v>
      </c>
      <c r="C86" s="104" t="s">
        <v>177</v>
      </c>
      <c r="D86" s="104" t="s">
        <v>1080</v>
      </c>
      <c r="E86" s="105">
        <v>39839</v>
      </c>
      <c r="F86" s="105">
        <v>39853</v>
      </c>
      <c r="G86" s="104">
        <v>14</v>
      </c>
      <c r="H86" s="104" t="s">
        <v>1079</v>
      </c>
      <c r="I86" s="104" t="s">
        <v>1289</v>
      </c>
      <c r="J86" s="104" t="s">
        <v>645</v>
      </c>
    </row>
    <row r="87" spans="1:10" ht="12.75" customHeight="1">
      <c r="A87" s="104" t="s">
        <v>171</v>
      </c>
      <c r="B87" s="104" t="s">
        <v>178</v>
      </c>
      <c r="C87" s="104" t="s">
        <v>179</v>
      </c>
      <c r="D87" s="104" t="s">
        <v>1080</v>
      </c>
      <c r="E87" s="105">
        <v>39814</v>
      </c>
      <c r="F87" s="105">
        <v>39818</v>
      </c>
      <c r="G87" s="104">
        <v>5</v>
      </c>
      <c r="H87" s="104" t="s">
        <v>1079</v>
      </c>
      <c r="I87" s="104" t="s">
        <v>637</v>
      </c>
      <c r="J87" s="104" t="s">
        <v>646</v>
      </c>
    </row>
    <row r="88" spans="1:10" ht="12.75" customHeight="1">
      <c r="A88" s="104" t="s">
        <v>171</v>
      </c>
      <c r="B88" s="104" t="s">
        <v>180</v>
      </c>
      <c r="C88" s="104" t="s">
        <v>181</v>
      </c>
      <c r="D88" s="104" t="s">
        <v>1080</v>
      </c>
      <c r="E88" s="105">
        <v>39853</v>
      </c>
      <c r="F88" s="105">
        <v>39860</v>
      </c>
      <c r="G88" s="104">
        <v>7</v>
      </c>
      <c r="H88" s="104" t="s">
        <v>1079</v>
      </c>
      <c r="I88" s="104" t="s">
        <v>637</v>
      </c>
      <c r="J88" s="104" t="s">
        <v>648</v>
      </c>
    </row>
    <row r="89" spans="1:10" ht="12.75" customHeight="1">
      <c r="A89" s="104" t="s">
        <v>171</v>
      </c>
      <c r="B89" s="104" t="s">
        <v>180</v>
      </c>
      <c r="C89" s="104" t="s">
        <v>181</v>
      </c>
      <c r="D89" s="104" t="s">
        <v>1080</v>
      </c>
      <c r="E89" s="105">
        <v>39874</v>
      </c>
      <c r="F89" s="105">
        <v>39881</v>
      </c>
      <c r="G89" s="104">
        <v>7</v>
      </c>
      <c r="H89" s="104" t="s">
        <v>1079</v>
      </c>
      <c r="I89" s="104" t="s">
        <v>637</v>
      </c>
      <c r="J89" s="104" t="s">
        <v>648</v>
      </c>
    </row>
    <row r="90" spans="1:10" ht="12.75" customHeight="1">
      <c r="A90" s="104" t="s">
        <v>171</v>
      </c>
      <c r="B90" s="104" t="s">
        <v>182</v>
      </c>
      <c r="C90" s="104" t="s">
        <v>183</v>
      </c>
      <c r="D90" s="104" t="s">
        <v>1080</v>
      </c>
      <c r="E90" s="105">
        <v>39818</v>
      </c>
      <c r="F90" s="105">
        <v>39825</v>
      </c>
      <c r="G90" s="104">
        <v>7</v>
      </c>
      <c r="H90" s="104" t="s">
        <v>1079</v>
      </c>
      <c r="I90" s="104" t="s">
        <v>637</v>
      </c>
      <c r="J90" s="104" t="s">
        <v>1063</v>
      </c>
    </row>
    <row r="91" spans="1:10" ht="12.75" customHeight="1">
      <c r="A91" s="104" t="s">
        <v>171</v>
      </c>
      <c r="B91" s="104" t="s">
        <v>182</v>
      </c>
      <c r="C91" s="104" t="s">
        <v>183</v>
      </c>
      <c r="D91" s="104" t="s">
        <v>1080</v>
      </c>
      <c r="E91" s="105">
        <v>39853</v>
      </c>
      <c r="F91" s="105">
        <v>39867</v>
      </c>
      <c r="G91" s="104">
        <v>14</v>
      </c>
      <c r="H91" s="104" t="s">
        <v>1079</v>
      </c>
      <c r="I91" s="104" t="s">
        <v>1289</v>
      </c>
      <c r="J91" s="104" t="s">
        <v>1063</v>
      </c>
    </row>
    <row r="92" spans="1:10" ht="12.75" customHeight="1">
      <c r="A92" s="104" t="s">
        <v>171</v>
      </c>
      <c r="B92" s="104" t="s">
        <v>182</v>
      </c>
      <c r="C92" s="104" t="s">
        <v>183</v>
      </c>
      <c r="D92" s="104" t="s">
        <v>1080</v>
      </c>
      <c r="E92" s="105">
        <v>39923</v>
      </c>
      <c r="F92" s="105">
        <v>39937</v>
      </c>
      <c r="G92" s="104">
        <v>14</v>
      </c>
      <c r="H92" s="104" t="s">
        <v>1079</v>
      </c>
      <c r="I92" s="104" t="s">
        <v>1032</v>
      </c>
      <c r="J92" s="104" t="s">
        <v>1063</v>
      </c>
    </row>
    <row r="93" spans="1:10" ht="12.75" customHeight="1">
      <c r="A93" s="106" t="s">
        <v>171</v>
      </c>
      <c r="B93" s="106" t="s">
        <v>182</v>
      </c>
      <c r="C93" s="106" t="s">
        <v>183</v>
      </c>
      <c r="D93" s="106" t="s">
        <v>1080</v>
      </c>
      <c r="E93" s="107">
        <v>39965</v>
      </c>
      <c r="F93" s="107">
        <v>39972</v>
      </c>
      <c r="G93" s="106">
        <v>7</v>
      </c>
      <c r="H93" s="106" t="s">
        <v>1079</v>
      </c>
      <c r="I93" s="106" t="s">
        <v>637</v>
      </c>
      <c r="J93" s="106" t="s">
        <v>1063</v>
      </c>
    </row>
    <row r="94" spans="1:10" ht="12.75" customHeight="1">
      <c r="A94" s="31"/>
      <c r="B94" s="55">
        <f>SUM(IF(FREQUENCY(MATCH(B82:B93,B82:B93,0),MATCH(B82:B93,B82:B93,0))&gt;0,1))</f>
        <v>6</v>
      </c>
      <c r="C94" s="32"/>
      <c r="D94" s="32">
        <f>COUNTA(D82:D93)</f>
        <v>12</v>
      </c>
      <c r="E94" s="32"/>
      <c r="F94" s="32"/>
      <c r="G94" s="37">
        <f>SUM(G82:G93)</f>
        <v>418</v>
      </c>
      <c r="H94" s="31"/>
      <c r="I94" s="31"/>
      <c r="J94" s="45"/>
    </row>
    <row r="95" spans="1:10" ht="12.75" customHeight="1">
      <c r="A95" s="31"/>
      <c r="B95" s="31"/>
      <c r="C95" s="31"/>
      <c r="D95" s="31"/>
      <c r="E95" s="31"/>
      <c r="F95" s="31"/>
      <c r="G95" s="51"/>
      <c r="H95" s="31"/>
      <c r="I95" s="31"/>
      <c r="J95" s="45"/>
    </row>
    <row r="96" spans="1:10" ht="12.75" customHeight="1">
      <c r="A96" s="104" t="s">
        <v>184</v>
      </c>
      <c r="B96" s="104" t="s">
        <v>185</v>
      </c>
      <c r="C96" s="104" t="s">
        <v>186</v>
      </c>
      <c r="D96" s="104" t="s">
        <v>1080</v>
      </c>
      <c r="E96" s="105">
        <v>40126</v>
      </c>
      <c r="F96" s="105">
        <v>40133</v>
      </c>
      <c r="G96" s="104">
        <v>7</v>
      </c>
      <c r="H96" s="104" t="s">
        <v>1079</v>
      </c>
      <c r="I96" s="104" t="s">
        <v>637</v>
      </c>
      <c r="J96" s="104" t="s">
        <v>1063</v>
      </c>
    </row>
    <row r="97" spans="1:10" ht="12.75" customHeight="1">
      <c r="A97" s="104" t="s">
        <v>184</v>
      </c>
      <c r="B97" s="104" t="s">
        <v>189</v>
      </c>
      <c r="C97" s="104" t="s">
        <v>190</v>
      </c>
      <c r="D97" s="104" t="s">
        <v>1080</v>
      </c>
      <c r="E97" s="105">
        <v>40126</v>
      </c>
      <c r="F97" s="105">
        <v>40133</v>
      </c>
      <c r="G97" s="104">
        <v>7</v>
      </c>
      <c r="H97" s="104" t="s">
        <v>1079</v>
      </c>
      <c r="I97" s="104" t="s">
        <v>637</v>
      </c>
      <c r="J97" s="104" t="s">
        <v>1063</v>
      </c>
    </row>
    <row r="98" spans="1:10" ht="12.75" customHeight="1">
      <c r="A98" s="104" t="s">
        <v>184</v>
      </c>
      <c r="B98" s="104" t="s">
        <v>193</v>
      </c>
      <c r="C98" s="104" t="s">
        <v>194</v>
      </c>
      <c r="D98" s="104" t="s">
        <v>1080</v>
      </c>
      <c r="E98" s="105">
        <v>40126</v>
      </c>
      <c r="F98" s="105">
        <v>40133</v>
      </c>
      <c r="G98" s="104">
        <v>7</v>
      </c>
      <c r="H98" s="104" t="s">
        <v>1079</v>
      </c>
      <c r="I98" s="104" t="s">
        <v>637</v>
      </c>
      <c r="J98" s="104" t="s">
        <v>1063</v>
      </c>
    </row>
    <row r="99" spans="1:10" ht="12.75" customHeight="1">
      <c r="A99" s="104" t="s">
        <v>184</v>
      </c>
      <c r="B99" s="104" t="s">
        <v>195</v>
      </c>
      <c r="C99" s="104" t="s">
        <v>196</v>
      </c>
      <c r="D99" s="104" t="s">
        <v>1080</v>
      </c>
      <c r="E99" s="105">
        <v>39814</v>
      </c>
      <c r="F99" s="105">
        <v>39819</v>
      </c>
      <c r="G99" s="104">
        <v>6</v>
      </c>
      <c r="H99" s="104" t="s">
        <v>1079</v>
      </c>
      <c r="I99" s="104" t="s">
        <v>1288</v>
      </c>
      <c r="J99" s="104" t="s">
        <v>1063</v>
      </c>
    </row>
    <row r="100" spans="1:10" ht="12.75" customHeight="1">
      <c r="A100" s="104" t="s">
        <v>184</v>
      </c>
      <c r="B100" s="104" t="s">
        <v>195</v>
      </c>
      <c r="C100" s="104" t="s">
        <v>196</v>
      </c>
      <c r="D100" s="104" t="s">
        <v>1080</v>
      </c>
      <c r="E100" s="105">
        <v>39825</v>
      </c>
      <c r="F100" s="105">
        <v>39833</v>
      </c>
      <c r="G100" s="104">
        <v>8</v>
      </c>
      <c r="H100" s="104" t="s">
        <v>1079</v>
      </c>
      <c r="I100" s="104" t="s">
        <v>1288</v>
      </c>
      <c r="J100" s="104" t="s">
        <v>1063</v>
      </c>
    </row>
    <row r="101" spans="1:10" ht="12.75" customHeight="1">
      <c r="A101" s="104" t="s">
        <v>184</v>
      </c>
      <c r="B101" s="104" t="s">
        <v>195</v>
      </c>
      <c r="C101" s="104" t="s">
        <v>196</v>
      </c>
      <c r="D101" s="104" t="s">
        <v>1080</v>
      </c>
      <c r="E101" s="105">
        <v>40070</v>
      </c>
      <c r="F101" s="105">
        <v>40093</v>
      </c>
      <c r="G101" s="104">
        <v>23</v>
      </c>
      <c r="H101" s="104" t="s">
        <v>1079</v>
      </c>
      <c r="I101" s="104" t="s">
        <v>1288</v>
      </c>
      <c r="J101" s="104" t="s">
        <v>1063</v>
      </c>
    </row>
    <row r="102" spans="1:10" ht="12.75" customHeight="1">
      <c r="A102" s="104" t="s">
        <v>184</v>
      </c>
      <c r="B102" s="104" t="s">
        <v>195</v>
      </c>
      <c r="C102" s="104" t="s">
        <v>196</v>
      </c>
      <c r="D102" s="104" t="s">
        <v>1080</v>
      </c>
      <c r="E102" s="105">
        <v>40126</v>
      </c>
      <c r="F102" s="105">
        <v>40133</v>
      </c>
      <c r="G102" s="104">
        <v>7</v>
      </c>
      <c r="H102" s="104" t="s">
        <v>1079</v>
      </c>
      <c r="I102" s="104" t="s">
        <v>637</v>
      </c>
      <c r="J102" s="104" t="s">
        <v>1063</v>
      </c>
    </row>
    <row r="103" spans="1:10" ht="12.75" customHeight="1">
      <c r="A103" s="106" t="s">
        <v>184</v>
      </c>
      <c r="B103" s="106" t="s">
        <v>197</v>
      </c>
      <c r="C103" s="106" t="s">
        <v>198</v>
      </c>
      <c r="D103" s="106" t="s">
        <v>1080</v>
      </c>
      <c r="E103" s="107">
        <v>40126</v>
      </c>
      <c r="F103" s="107">
        <v>40133</v>
      </c>
      <c r="G103" s="106">
        <v>7</v>
      </c>
      <c r="H103" s="106" t="s">
        <v>1079</v>
      </c>
      <c r="I103" s="106" t="s">
        <v>637</v>
      </c>
      <c r="J103" s="106" t="s">
        <v>1063</v>
      </c>
    </row>
    <row r="104" spans="1:10" ht="12.75" customHeight="1">
      <c r="A104" s="31"/>
      <c r="B104" s="55">
        <f>SUM(IF(FREQUENCY(MATCH(B96:B103,B96:B103,0),MATCH(B96:B103,B96:B103,0))&gt;0,1))</f>
        <v>5</v>
      </c>
      <c r="C104" s="32"/>
      <c r="D104" s="32">
        <f>COUNTA(D96:D103)</f>
        <v>8</v>
      </c>
      <c r="E104" s="32"/>
      <c r="F104" s="32"/>
      <c r="G104" s="37">
        <f>SUM(G96:G103)</f>
        <v>72</v>
      </c>
      <c r="H104" s="31"/>
      <c r="I104" s="31"/>
      <c r="J104" s="45"/>
    </row>
    <row r="105" spans="1:10" ht="12.75" customHeight="1">
      <c r="A105" s="31"/>
      <c r="B105" s="31"/>
      <c r="C105" s="31"/>
      <c r="D105" s="31"/>
      <c r="E105" s="31"/>
      <c r="F105" s="31"/>
      <c r="G105" s="51"/>
      <c r="H105" s="31"/>
      <c r="I105" s="31"/>
      <c r="J105" s="45"/>
    </row>
    <row r="106" spans="1:10" ht="12.75" customHeight="1">
      <c r="A106" s="106" t="s">
        <v>199</v>
      </c>
      <c r="B106" s="106" t="s">
        <v>200</v>
      </c>
      <c r="C106" s="106" t="s">
        <v>201</v>
      </c>
      <c r="D106" s="106" t="s">
        <v>1080</v>
      </c>
      <c r="E106" s="107">
        <v>39855</v>
      </c>
      <c r="F106" s="107">
        <v>39862</v>
      </c>
      <c r="G106" s="106">
        <v>7</v>
      </c>
      <c r="H106" s="106" t="s">
        <v>1079</v>
      </c>
      <c r="I106" s="106" t="s">
        <v>637</v>
      </c>
      <c r="J106" s="106" t="s">
        <v>645</v>
      </c>
    </row>
    <row r="107" spans="1:10" ht="12.75" customHeight="1">
      <c r="A107" s="31"/>
      <c r="B107" s="55">
        <f>SUM(IF(FREQUENCY(MATCH(B106:B106,B106:B106,0),MATCH(B106:B106,B106:B106,0))&gt;0,1))</f>
        <v>1</v>
      </c>
      <c r="C107" s="32"/>
      <c r="D107" s="32">
        <f>COUNTA(D106:D106)</f>
        <v>1</v>
      </c>
      <c r="E107" s="32"/>
      <c r="F107" s="32"/>
      <c r="G107" s="37">
        <f>SUM(G106:G106)</f>
        <v>7</v>
      </c>
      <c r="H107" s="31"/>
      <c r="I107" s="31"/>
      <c r="J107" s="45"/>
    </row>
    <row r="108" spans="1:10" ht="12.75" customHeight="1">
      <c r="A108" s="31"/>
      <c r="B108" s="31"/>
      <c r="C108" s="31"/>
      <c r="D108" s="31"/>
      <c r="E108" s="31"/>
      <c r="F108" s="31"/>
      <c r="G108" s="51"/>
      <c r="H108" s="31"/>
      <c r="I108" s="31"/>
      <c r="J108" s="45"/>
    </row>
    <row r="109" spans="1:10" ht="18" customHeight="1">
      <c r="A109" s="104" t="s">
        <v>202</v>
      </c>
      <c r="B109" s="104" t="s">
        <v>205</v>
      </c>
      <c r="C109" s="104" t="s">
        <v>206</v>
      </c>
      <c r="D109" s="104" t="s">
        <v>1080</v>
      </c>
      <c r="E109" s="105">
        <v>40030</v>
      </c>
      <c r="F109" s="105">
        <v>40035</v>
      </c>
      <c r="G109" s="104">
        <v>5</v>
      </c>
      <c r="H109" s="104" t="s">
        <v>1079</v>
      </c>
      <c r="I109" s="104" t="s">
        <v>1289</v>
      </c>
      <c r="J109" s="104" t="s">
        <v>1330</v>
      </c>
    </row>
    <row r="110" spans="1:10" ht="18" customHeight="1">
      <c r="A110" s="104" t="s">
        <v>202</v>
      </c>
      <c r="B110" s="104" t="s">
        <v>205</v>
      </c>
      <c r="C110" s="104" t="s">
        <v>206</v>
      </c>
      <c r="D110" s="104" t="s">
        <v>1080</v>
      </c>
      <c r="E110" s="105">
        <v>40042</v>
      </c>
      <c r="F110" s="105">
        <v>40049</v>
      </c>
      <c r="G110" s="104">
        <v>7</v>
      </c>
      <c r="H110" s="104" t="s">
        <v>1079</v>
      </c>
      <c r="I110" s="104" t="s">
        <v>1032</v>
      </c>
      <c r="J110" s="104" t="s">
        <v>1330</v>
      </c>
    </row>
    <row r="111" spans="1:10" ht="18" customHeight="1">
      <c r="A111" s="104" t="s">
        <v>202</v>
      </c>
      <c r="B111" s="104" t="s">
        <v>215</v>
      </c>
      <c r="C111" s="104" t="s">
        <v>216</v>
      </c>
      <c r="D111" s="104" t="s">
        <v>1080</v>
      </c>
      <c r="E111" s="105">
        <v>39965</v>
      </c>
      <c r="F111" s="105">
        <v>39986</v>
      </c>
      <c r="G111" s="104">
        <v>21</v>
      </c>
      <c r="H111" s="104" t="s">
        <v>1079</v>
      </c>
      <c r="I111" s="104" t="s">
        <v>1289</v>
      </c>
      <c r="J111" s="104" t="s">
        <v>1299</v>
      </c>
    </row>
    <row r="112" spans="1:10" ht="18" customHeight="1">
      <c r="A112" s="104" t="s">
        <v>202</v>
      </c>
      <c r="B112" s="104" t="s">
        <v>217</v>
      </c>
      <c r="C112" s="104" t="s">
        <v>218</v>
      </c>
      <c r="D112" s="104" t="s">
        <v>1080</v>
      </c>
      <c r="E112" s="105">
        <v>39953</v>
      </c>
      <c r="F112" s="105">
        <v>39965</v>
      </c>
      <c r="G112" s="104">
        <v>12</v>
      </c>
      <c r="H112" s="104" t="s">
        <v>1079</v>
      </c>
      <c r="I112" s="104" t="s">
        <v>1288</v>
      </c>
      <c r="J112" s="104" t="s">
        <v>1300</v>
      </c>
    </row>
    <row r="113" spans="1:10" ht="18" customHeight="1">
      <c r="A113" s="104" t="s">
        <v>202</v>
      </c>
      <c r="B113" s="104" t="s">
        <v>217</v>
      </c>
      <c r="C113" s="104" t="s">
        <v>218</v>
      </c>
      <c r="D113" s="104" t="s">
        <v>1080</v>
      </c>
      <c r="E113" s="105">
        <v>39972</v>
      </c>
      <c r="F113" s="105">
        <v>39986</v>
      </c>
      <c r="G113" s="104">
        <v>14</v>
      </c>
      <c r="H113" s="104" t="s">
        <v>1079</v>
      </c>
      <c r="I113" s="104" t="s">
        <v>637</v>
      </c>
      <c r="J113" s="104" t="s">
        <v>1300</v>
      </c>
    </row>
    <row r="114" spans="1:10" ht="18" customHeight="1">
      <c r="A114" s="104" t="s">
        <v>202</v>
      </c>
      <c r="B114" s="104" t="s">
        <v>219</v>
      </c>
      <c r="C114" s="104" t="s">
        <v>220</v>
      </c>
      <c r="D114" s="104" t="s">
        <v>1080</v>
      </c>
      <c r="E114" s="105">
        <v>40016</v>
      </c>
      <c r="F114" s="105">
        <v>40022</v>
      </c>
      <c r="G114" s="104">
        <v>6</v>
      </c>
      <c r="H114" s="104" t="s">
        <v>1079</v>
      </c>
      <c r="I114" s="104" t="s">
        <v>1289</v>
      </c>
      <c r="J114" s="104" t="s">
        <v>1301</v>
      </c>
    </row>
    <row r="115" spans="1:10" ht="18" customHeight="1">
      <c r="A115" s="106" t="s">
        <v>202</v>
      </c>
      <c r="B115" s="106" t="s">
        <v>219</v>
      </c>
      <c r="C115" s="106" t="s">
        <v>220</v>
      </c>
      <c r="D115" s="106" t="s">
        <v>1080</v>
      </c>
      <c r="E115" s="107">
        <v>40042</v>
      </c>
      <c r="F115" s="107">
        <v>40049</v>
      </c>
      <c r="G115" s="106">
        <v>7</v>
      </c>
      <c r="H115" s="106" t="s">
        <v>1079</v>
      </c>
      <c r="I115" s="106" t="s">
        <v>637</v>
      </c>
      <c r="J115" s="106" t="s">
        <v>1301</v>
      </c>
    </row>
    <row r="116" spans="1:10" ht="12.75" customHeight="1">
      <c r="A116" s="31"/>
      <c r="B116" s="55">
        <f>SUM(IF(FREQUENCY(MATCH(B109:B115,B109:B115,0),MATCH(B109:B115,B109:B115,0))&gt;0,1))</f>
        <v>4</v>
      </c>
      <c r="C116" s="32"/>
      <c r="D116" s="32">
        <f>COUNTA(D109:D115)</f>
        <v>7</v>
      </c>
      <c r="E116" s="32"/>
      <c r="F116" s="32"/>
      <c r="G116" s="37">
        <f>SUM(G109:G115)</f>
        <v>72</v>
      </c>
      <c r="H116" s="31"/>
      <c r="I116" s="31"/>
      <c r="J116" s="45"/>
    </row>
    <row r="117" spans="1:10" ht="12.75" customHeight="1">
      <c r="A117" s="31"/>
      <c r="B117" s="31"/>
      <c r="C117" s="31"/>
      <c r="D117" s="31"/>
      <c r="E117" s="31"/>
      <c r="F117" s="31"/>
      <c r="G117" s="51"/>
      <c r="H117" s="31"/>
      <c r="I117" s="31"/>
      <c r="J117" s="45"/>
    </row>
    <row r="118" spans="1:10" ht="12.75" customHeight="1">
      <c r="A118" s="104" t="s">
        <v>293</v>
      </c>
      <c r="B118" s="104" t="s">
        <v>294</v>
      </c>
      <c r="C118" s="104" t="s">
        <v>295</v>
      </c>
      <c r="D118" s="104" t="s">
        <v>1080</v>
      </c>
      <c r="E118" s="105">
        <v>39944</v>
      </c>
      <c r="F118" s="105">
        <v>39973</v>
      </c>
      <c r="G118" s="104">
        <v>29</v>
      </c>
      <c r="H118" s="104" t="s">
        <v>1079</v>
      </c>
      <c r="I118" s="104" t="s">
        <v>1302</v>
      </c>
      <c r="J118" s="104" t="s">
        <v>1063</v>
      </c>
    </row>
    <row r="119" spans="1:10" ht="12.75" customHeight="1">
      <c r="A119" s="104" t="s">
        <v>293</v>
      </c>
      <c r="B119" s="104" t="s">
        <v>294</v>
      </c>
      <c r="C119" s="104" t="s">
        <v>295</v>
      </c>
      <c r="D119" s="104" t="s">
        <v>1080</v>
      </c>
      <c r="E119" s="105">
        <v>40057</v>
      </c>
      <c r="F119" s="105">
        <v>40064</v>
      </c>
      <c r="G119" s="104">
        <v>7</v>
      </c>
      <c r="H119" s="104" t="s">
        <v>1079</v>
      </c>
      <c r="I119" s="104" t="s">
        <v>638</v>
      </c>
      <c r="J119" s="104" t="s">
        <v>1063</v>
      </c>
    </row>
    <row r="120" spans="1:10" ht="12.75" customHeight="1">
      <c r="A120" s="104" t="s">
        <v>293</v>
      </c>
      <c r="B120" s="104" t="s">
        <v>294</v>
      </c>
      <c r="C120" s="104" t="s">
        <v>295</v>
      </c>
      <c r="D120" s="104" t="s">
        <v>1080</v>
      </c>
      <c r="E120" s="105">
        <v>40071</v>
      </c>
      <c r="F120" s="105">
        <v>40078</v>
      </c>
      <c r="G120" s="104">
        <v>7</v>
      </c>
      <c r="H120" s="104" t="s">
        <v>1079</v>
      </c>
      <c r="I120" s="104" t="s">
        <v>638</v>
      </c>
      <c r="J120" s="104" t="s">
        <v>1063</v>
      </c>
    </row>
    <row r="121" spans="1:10" ht="12.75" customHeight="1">
      <c r="A121" s="106" t="s">
        <v>293</v>
      </c>
      <c r="B121" s="106" t="s">
        <v>294</v>
      </c>
      <c r="C121" s="106" t="s">
        <v>295</v>
      </c>
      <c r="D121" s="106" t="s">
        <v>1080</v>
      </c>
      <c r="E121" s="107">
        <v>40141</v>
      </c>
      <c r="F121" s="107">
        <v>40148</v>
      </c>
      <c r="G121" s="106">
        <v>7</v>
      </c>
      <c r="H121" s="106" t="s">
        <v>1079</v>
      </c>
      <c r="I121" s="106" t="s">
        <v>641</v>
      </c>
      <c r="J121" s="106" t="s">
        <v>1063</v>
      </c>
    </row>
    <row r="122" spans="1:10" ht="12.75" customHeight="1">
      <c r="A122" s="31"/>
      <c r="B122" s="55">
        <f>SUM(IF(FREQUENCY(MATCH(B118:B121,B118:B121,0),MATCH(B118:B121,B118:B121,0))&gt;0,1))</f>
        <v>1</v>
      </c>
      <c r="C122" s="32"/>
      <c r="D122" s="32">
        <f>COUNTA(D118:D121)</f>
        <v>4</v>
      </c>
      <c r="E122" s="32"/>
      <c r="F122" s="32"/>
      <c r="G122" s="37">
        <f>SUM(G118:G121)</f>
        <v>50</v>
      </c>
      <c r="H122" s="31"/>
      <c r="I122" s="31"/>
      <c r="J122" s="45"/>
    </row>
    <row r="123" spans="1:10" ht="12.75" customHeight="1">
      <c r="A123" s="31"/>
      <c r="B123" s="55"/>
      <c r="C123" s="32"/>
      <c r="D123" s="32"/>
      <c r="E123" s="32"/>
      <c r="F123" s="32"/>
      <c r="G123" s="37"/>
      <c r="H123" s="31"/>
      <c r="I123" s="31"/>
      <c r="J123" s="45"/>
    </row>
    <row r="124" spans="1:10" ht="12" customHeight="1">
      <c r="A124" s="104" t="s">
        <v>298</v>
      </c>
      <c r="B124" s="104" t="s">
        <v>299</v>
      </c>
      <c r="C124" s="104" t="s">
        <v>300</v>
      </c>
      <c r="D124" s="104" t="s">
        <v>1080</v>
      </c>
      <c r="E124" s="105">
        <v>40044</v>
      </c>
      <c r="F124" s="105">
        <v>40056</v>
      </c>
      <c r="G124" s="104">
        <v>12</v>
      </c>
      <c r="H124" s="104" t="s">
        <v>1079</v>
      </c>
      <c r="I124" s="104" t="s">
        <v>1032</v>
      </c>
      <c r="J124" s="104" t="s">
        <v>1303</v>
      </c>
    </row>
    <row r="125" spans="1:10" ht="18" customHeight="1">
      <c r="A125" s="104" t="s">
        <v>298</v>
      </c>
      <c r="B125" s="104" t="s">
        <v>315</v>
      </c>
      <c r="C125" s="104" t="s">
        <v>316</v>
      </c>
      <c r="D125" s="104" t="s">
        <v>1080</v>
      </c>
      <c r="E125" s="105">
        <v>40072</v>
      </c>
      <c r="F125" s="105">
        <v>40105</v>
      </c>
      <c r="G125" s="104">
        <v>33</v>
      </c>
      <c r="H125" s="104" t="s">
        <v>1079</v>
      </c>
      <c r="I125" s="104" t="s">
        <v>1296</v>
      </c>
      <c r="J125" s="104" t="s">
        <v>1304</v>
      </c>
    </row>
    <row r="126" spans="1:10" ht="18" customHeight="1">
      <c r="A126" s="104" t="s">
        <v>298</v>
      </c>
      <c r="B126" s="104" t="s">
        <v>317</v>
      </c>
      <c r="C126" s="104" t="s">
        <v>318</v>
      </c>
      <c r="D126" s="104" t="s">
        <v>1080</v>
      </c>
      <c r="E126" s="105">
        <v>40000</v>
      </c>
      <c r="F126" s="105">
        <v>40035</v>
      </c>
      <c r="G126" s="104">
        <v>35</v>
      </c>
      <c r="H126" s="104" t="s">
        <v>1079</v>
      </c>
      <c r="I126" s="104" t="s">
        <v>1302</v>
      </c>
      <c r="J126" s="104" t="s">
        <v>1305</v>
      </c>
    </row>
    <row r="127" spans="1:10" ht="18" customHeight="1">
      <c r="A127" s="106" t="s">
        <v>298</v>
      </c>
      <c r="B127" s="106" t="s">
        <v>317</v>
      </c>
      <c r="C127" s="106" t="s">
        <v>318</v>
      </c>
      <c r="D127" s="106" t="s">
        <v>1080</v>
      </c>
      <c r="E127" s="107">
        <v>40072</v>
      </c>
      <c r="F127" s="107">
        <v>40091</v>
      </c>
      <c r="G127" s="106">
        <v>19</v>
      </c>
      <c r="H127" s="106" t="s">
        <v>1079</v>
      </c>
      <c r="I127" s="106" t="s">
        <v>1288</v>
      </c>
      <c r="J127" s="106" t="s">
        <v>1305</v>
      </c>
    </row>
    <row r="128" spans="1:10" ht="12.75" customHeight="1">
      <c r="A128" s="31"/>
      <c r="B128" s="55">
        <f>SUM(IF(FREQUENCY(MATCH(B124:B127,B124:B127,0),MATCH(B124:B127,B124:B127,0))&gt;0,1))</f>
        <v>3</v>
      </c>
      <c r="C128" s="32"/>
      <c r="D128" s="32">
        <f>COUNTA(D124:D127)</f>
        <v>4</v>
      </c>
      <c r="E128" s="32"/>
      <c r="F128" s="32"/>
      <c r="G128" s="37">
        <f>SUM(G124:G127)</f>
        <v>99</v>
      </c>
      <c r="H128" s="31"/>
      <c r="I128" s="31"/>
      <c r="J128" s="45"/>
    </row>
    <row r="129" spans="1:10" ht="12.75" customHeight="1">
      <c r="A129" s="31"/>
      <c r="B129" s="55"/>
      <c r="C129" s="32"/>
      <c r="D129" s="32"/>
      <c r="E129" s="32"/>
      <c r="F129" s="32"/>
      <c r="G129" s="37"/>
      <c r="H129" s="31"/>
      <c r="I129" s="31"/>
      <c r="J129" s="45"/>
    </row>
    <row r="130" spans="1:10" ht="12.75" customHeight="1">
      <c r="A130" s="104" t="s">
        <v>333</v>
      </c>
      <c r="B130" s="104" t="s">
        <v>334</v>
      </c>
      <c r="C130" s="104" t="s">
        <v>335</v>
      </c>
      <c r="D130" s="104" t="s">
        <v>1080</v>
      </c>
      <c r="E130" s="105">
        <v>40092</v>
      </c>
      <c r="F130" s="105">
        <v>40093</v>
      </c>
      <c r="G130" s="104">
        <v>1</v>
      </c>
      <c r="H130" s="104" t="s">
        <v>1079</v>
      </c>
      <c r="I130" s="104" t="s">
        <v>637</v>
      </c>
      <c r="J130" s="104" t="s">
        <v>1063</v>
      </c>
    </row>
    <row r="131" spans="1:10" ht="12.75" customHeight="1">
      <c r="A131" s="104" t="s">
        <v>333</v>
      </c>
      <c r="B131" s="104" t="s">
        <v>336</v>
      </c>
      <c r="C131" s="104" t="s">
        <v>337</v>
      </c>
      <c r="D131" s="104" t="s">
        <v>1080</v>
      </c>
      <c r="E131" s="105">
        <v>39961</v>
      </c>
      <c r="F131" s="105">
        <v>39965</v>
      </c>
      <c r="G131" s="104">
        <v>4</v>
      </c>
      <c r="H131" s="104" t="s">
        <v>1079</v>
      </c>
      <c r="I131" s="104" t="s">
        <v>638</v>
      </c>
      <c r="J131" s="104" t="s">
        <v>1063</v>
      </c>
    </row>
    <row r="132" spans="1:10" ht="12.75" customHeight="1">
      <c r="A132" s="104" t="s">
        <v>333</v>
      </c>
      <c r="B132" s="104" t="s">
        <v>338</v>
      </c>
      <c r="C132" s="104" t="s">
        <v>339</v>
      </c>
      <c r="D132" s="104" t="s">
        <v>1080</v>
      </c>
      <c r="E132" s="105">
        <v>40092</v>
      </c>
      <c r="F132" s="105">
        <v>40093</v>
      </c>
      <c r="G132" s="104">
        <v>1</v>
      </c>
      <c r="H132" s="104" t="s">
        <v>1079</v>
      </c>
      <c r="I132" s="104" t="s">
        <v>637</v>
      </c>
      <c r="J132" s="104" t="s">
        <v>1063</v>
      </c>
    </row>
    <row r="133" spans="1:10" ht="12.75" customHeight="1">
      <c r="A133" s="104" t="s">
        <v>333</v>
      </c>
      <c r="B133" s="104" t="s">
        <v>338</v>
      </c>
      <c r="C133" s="104" t="s">
        <v>339</v>
      </c>
      <c r="D133" s="104" t="s">
        <v>1080</v>
      </c>
      <c r="E133" s="105">
        <v>40106</v>
      </c>
      <c r="F133" s="105">
        <v>40108</v>
      </c>
      <c r="G133" s="104">
        <v>2</v>
      </c>
      <c r="H133" s="104" t="s">
        <v>1079</v>
      </c>
      <c r="I133" s="104" t="s">
        <v>1032</v>
      </c>
      <c r="J133" s="104" t="s">
        <v>1063</v>
      </c>
    </row>
    <row r="134" spans="1:10" ht="12.75" customHeight="1">
      <c r="A134" s="104" t="s">
        <v>333</v>
      </c>
      <c r="B134" s="104" t="s">
        <v>340</v>
      </c>
      <c r="C134" s="104" t="s">
        <v>341</v>
      </c>
      <c r="D134" s="104" t="s">
        <v>1080</v>
      </c>
      <c r="E134" s="105">
        <v>40008</v>
      </c>
      <c r="F134" s="105">
        <v>40009</v>
      </c>
      <c r="G134" s="104">
        <v>1</v>
      </c>
      <c r="H134" s="104" t="s">
        <v>1079</v>
      </c>
      <c r="I134" s="104" t="s">
        <v>1288</v>
      </c>
      <c r="J134" s="104" t="s">
        <v>1063</v>
      </c>
    </row>
    <row r="135" spans="1:10" ht="12.75" customHeight="1">
      <c r="A135" s="104" t="s">
        <v>333</v>
      </c>
      <c r="B135" s="104" t="s">
        <v>346</v>
      </c>
      <c r="C135" s="104" t="s">
        <v>347</v>
      </c>
      <c r="D135" s="104" t="s">
        <v>1080</v>
      </c>
      <c r="E135" s="105">
        <v>39954</v>
      </c>
      <c r="F135" s="105">
        <v>39956</v>
      </c>
      <c r="G135" s="104">
        <v>2</v>
      </c>
      <c r="H135" s="104" t="s">
        <v>1079</v>
      </c>
      <c r="I135" s="104" t="s">
        <v>638</v>
      </c>
      <c r="J135" s="104" t="s">
        <v>1063</v>
      </c>
    </row>
    <row r="136" spans="1:10" ht="12.75" customHeight="1">
      <c r="A136" s="104" t="s">
        <v>333</v>
      </c>
      <c r="B136" s="104" t="s">
        <v>346</v>
      </c>
      <c r="C136" s="104" t="s">
        <v>347</v>
      </c>
      <c r="D136" s="104" t="s">
        <v>1080</v>
      </c>
      <c r="E136" s="105">
        <v>39961</v>
      </c>
      <c r="F136" s="105">
        <v>39966</v>
      </c>
      <c r="G136" s="104">
        <v>5</v>
      </c>
      <c r="H136" s="104" t="s">
        <v>1079</v>
      </c>
      <c r="I136" s="104" t="s">
        <v>638</v>
      </c>
      <c r="J136" s="104" t="s">
        <v>1063</v>
      </c>
    </row>
    <row r="137" spans="1:10" ht="12.75" customHeight="1">
      <c r="A137" s="104" t="s">
        <v>333</v>
      </c>
      <c r="B137" s="104" t="s">
        <v>348</v>
      </c>
      <c r="C137" s="104" t="s">
        <v>349</v>
      </c>
      <c r="D137" s="104" t="s">
        <v>1080</v>
      </c>
      <c r="E137" s="105">
        <v>39961</v>
      </c>
      <c r="F137" s="105">
        <v>39965</v>
      </c>
      <c r="G137" s="104">
        <v>4</v>
      </c>
      <c r="H137" s="104" t="s">
        <v>1079</v>
      </c>
      <c r="I137" s="104" t="s">
        <v>638</v>
      </c>
      <c r="J137" s="104" t="s">
        <v>1063</v>
      </c>
    </row>
    <row r="138" spans="1:10" ht="12.75" customHeight="1">
      <c r="A138" s="104" t="s">
        <v>333</v>
      </c>
      <c r="B138" s="104" t="s">
        <v>350</v>
      </c>
      <c r="C138" s="104" t="s">
        <v>351</v>
      </c>
      <c r="D138" s="104" t="s">
        <v>1080</v>
      </c>
      <c r="E138" s="105">
        <v>39954</v>
      </c>
      <c r="F138" s="105">
        <v>39956</v>
      </c>
      <c r="G138" s="104">
        <v>2</v>
      </c>
      <c r="H138" s="104" t="s">
        <v>1079</v>
      </c>
      <c r="I138" s="104" t="s">
        <v>638</v>
      </c>
      <c r="J138" s="104" t="s">
        <v>1063</v>
      </c>
    </row>
    <row r="139" spans="1:10" ht="12.75" customHeight="1">
      <c r="A139" s="104" t="s">
        <v>333</v>
      </c>
      <c r="B139" s="104" t="s">
        <v>350</v>
      </c>
      <c r="C139" s="104" t="s">
        <v>351</v>
      </c>
      <c r="D139" s="104" t="s">
        <v>1080</v>
      </c>
      <c r="E139" s="105">
        <v>39961</v>
      </c>
      <c r="F139" s="105">
        <v>39965</v>
      </c>
      <c r="G139" s="104">
        <v>4</v>
      </c>
      <c r="H139" s="104" t="s">
        <v>1079</v>
      </c>
      <c r="I139" s="104" t="s">
        <v>638</v>
      </c>
      <c r="J139" s="104" t="s">
        <v>1063</v>
      </c>
    </row>
    <row r="140" spans="1:10" ht="12.75" customHeight="1">
      <c r="A140" s="104" t="s">
        <v>333</v>
      </c>
      <c r="B140" s="104" t="s">
        <v>357</v>
      </c>
      <c r="C140" s="104" t="s">
        <v>358</v>
      </c>
      <c r="D140" s="104" t="s">
        <v>1080</v>
      </c>
      <c r="E140" s="105">
        <v>40106</v>
      </c>
      <c r="F140" s="105">
        <v>40113</v>
      </c>
      <c r="G140" s="104">
        <v>7</v>
      </c>
      <c r="H140" s="104" t="s">
        <v>1079</v>
      </c>
      <c r="I140" s="104" t="s">
        <v>1289</v>
      </c>
      <c r="J140" s="104" t="s">
        <v>1063</v>
      </c>
    </row>
    <row r="141" spans="1:10" ht="12.75" customHeight="1">
      <c r="A141" s="106" t="s">
        <v>333</v>
      </c>
      <c r="B141" s="106" t="s">
        <v>361</v>
      </c>
      <c r="C141" s="106" t="s">
        <v>362</v>
      </c>
      <c r="D141" s="106" t="s">
        <v>1080</v>
      </c>
      <c r="E141" s="107">
        <v>39961</v>
      </c>
      <c r="F141" s="107">
        <v>39965</v>
      </c>
      <c r="G141" s="106">
        <v>4</v>
      </c>
      <c r="H141" s="106" t="s">
        <v>1079</v>
      </c>
      <c r="I141" s="106" t="s">
        <v>638</v>
      </c>
      <c r="J141" s="106" t="s">
        <v>1063</v>
      </c>
    </row>
    <row r="142" spans="1:10" ht="12.75" customHeight="1">
      <c r="A142" s="31"/>
      <c r="B142" s="55">
        <f>SUM(IF(FREQUENCY(MATCH(B130:B141,B130:B141,0),MATCH(B130:B141,B130:B141,0))&gt;0,1))</f>
        <v>9</v>
      </c>
      <c r="C142" s="32"/>
      <c r="D142" s="32">
        <f>COUNTA(D130:D141)</f>
        <v>12</v>
      </c>
      <c r="E142" s="32"/>
      <c r="F142" s="32"/>
      <c r="G142" s="37">
        <f>SUM(G130:G141)</f>
        <v>37</v>
      </c>
      <c r="H142" s="31"/>
      <c r="I142" s="31"/>
      <c r="J142" s="45"/>
    </row>
    <row r="143" spans="1:10" ht="12.75" customHeight="1">
      <c r="A143" s="31"/>
      <c r="B143" s="55"/>
      <c r="C143" s="32"/>
      <c r="D143" s="32"/>
      <c r="E143" s="32"/>
      <c r="F143" s="32"/>
      <c r="G143" s="37"/>
      <c r="H143" s="31"/>
      <c r="I143" s="31"/>
      <c r="J143" s="45"/>
    </row>
    <row r="144" spans="1:10" ht="12.75" customHeight="1">
      <c r="A144" s="104" t="s">
        <v>1086</v>
      </c>
      <c r="B144" s="104" t="s">
        <v>365</v>
      </c>
      <c r="C144" s="104" t="s">
        <v>366</v>
      </c>
      <c r="D144" s="104" t="s">
        <v>1080</v>
      </c>
      <c r="E144" s="105">
        <v>40148</v>
      </c>
      <c r="F144" s="105">
        <v>40155</v>
      </c>
      <c r="G144" s="104">
        <v>7</v>
      </c>
      <c r="H144" s="104" t="s">
        <v>1079</v>
      </c>
      <c r="I144" s="104" t="s">
        <v>637</v>
      </c>
      <c r="J144" s="104" t="s">
        <v>1063</v>
      </c>
    </row>
    <row r="145" spans="1:10" ht="12.75" customHeight="1">
      <c r="A145" s="104" t="s">
        <v>1086</v>
      </c>
      <c r="B145" s="104" t="s">
        <v>365</v>
      </c>
      <c r="C145" s="104" t="s">
        <v>366</v>
      </c>
      <c r="D145" s="104" t="s">
        <v>1080</v>
      </c>
      <c r="E145" s="105">
        <v>40169</v>
      </c>
      <c r="F145" s="105">
        <v>40178</v>
      </c>
      <c r="G145" s="104">
        <v>10</v>
      </c>
      <c r="H145" s="104" t="s">
        <v>1079</v>
      </c>
      <c r="I145" s="104" t="s">
        <v>1032</v>
      </c>
      <c r="J145" s="104" t="s">
        <v>1063</v>
      </c>
    </row>
    <row r="146" spans="1:10" ht="12.75" customHeight="1">
      <c r="A146" s="104" t="s">
        <v>1086</v>
      </c>
      <c r="B146" s="104" t="s">
        <v>369</v>
      </c>
      <c r="C146" s="104" t="s">
        <v>370</v>
      </c>
      <c r="D146" s="104" t="s">
        <v>1080</v>
      </c>
      <c r="E146" s="105">
        <v>39987</v>
      </c>
      <c r="F146" s="105">
        <v>39994</v>
      </c>
      <c r="G146" s="104">
        <v>7</v>
      </c>
      <c r="H146" s="104" t="s">
        <v>1079</v>
      </c>
      <c r="I146" s="104" t="s">
        <v>637</v>
      </c>
      <c r="J146" s="104" t="s">
        <v>1063</v>
      </c>
    </row>
    <row r="147" spans="1:10" ht="12.75" customHeight="1">
      <c r="A147" s="104" t="s">
        <v>1086</v>
      </c>
      <c r="B147" s="104" t="s">
        <v>371</v>
      </c>
      <c r="C147" s="104" t="s">
        <v>372</v>
      </c>
      <c r="D147" s="104" t="s">
        <v>1080</v>
      </c>
      <c r="E147" s="105">
        <v>39987</v>
      </c>
      <c r="F147" s="105">
        <v>39994</v>
      </c>
      <c r="G147" s="104">
        <v>7</v>
      </c>
      <c r="H147" s="104" t="s">
        <v>1079</v>
      </c>
      <c r="I147" s="104" t="s">
        <v>637</v>
      </c>
      <c r="J147" s="104" t="s">
        <v>1063</v>
      </c>
    </row>
    <row r="148" spans="1:10" ht="12.75" customHeight="1">
      <c r="A148" s="104" t="s">
        <v>1086</v>
      </c>
      <c r="B148" s="104" t="s">
        <v>371</v>
      </c>
      <c r="C148" s="104" t="s">
        <v>372</v>
      </c>
      <c r="D148" s="104" t="s">
        <v>1080</v>
      </c>
      <c r="E148" s="105">
        <v>40015</v>
      </c>
      <c r="F148" s="105">
        <v>40022</v>
      </c>
      <c r="G148" s="104">
        <v>7</v>
      </c>
      <c r="H148" s="104" t="s">
        <v>1079</v>
      </c>
      <c r="I148" s="104" t="s">
        <v>637</v>
      </c>
      <c r="J148" s="104" t="s">
        <v>1063</v>
      </c>
    </row>
    <row r="149" spans="1:10" ht="18" customHeight="1">
      <c r="A149" s="104" t="s">
        <v>1086</v>
      </c>
      <c r="B149" s="104" t="s">
        <v>371</v>
      </c>
      <c r="C149" s="104" t="s">
        <v>372</v>
      </c>
      <c r="D149" s="104" t="s">
        <v>1080</v>
      </c>
      <c r="E149" s="105">
        <v>40029</v>
      </c>
      <c r="F149" s="105">
        <v>40064</v>
      </c>
      <c r="G149" s="104">
        <v>35</v>
      </c>
      <c r="H149" s="104" t="s">
        <v>1079</v>
      </c>
      <c r="I149" s="104" t="s">
        <v>1306</v>
      </c>
      <c r="J149" s="104" t="s">
        <v>1063</v>
      </c>
    </row>
    <row r="150" spans="1:10" ht="12.75" customHeight="1">
      <c r="A150" s="104" t="s">
        <v>1086</v>
      </c>
      <c r="B150" s="104" t="s">
        <v>373</v>
      </c>
      <c r="C150" s="104" t="s">
        <v>374</v>
      </c>
      <c r="D150" s="104" t="s">
        <v>1080</v>
      </c>
      <c r="E150" s="105">
        <v>39987</v>
      </c>
      <c r="F150" s="105">
        <v>39994</v>
      </c>
      <c r="G150" s="104">
        <v>7</v>
      </c>
      <c r="H150" s="104" t="s">
        <v>1079</v>
      </c>
      <c r="I150" s="104" t="s">
        <v>637</v>
      </c>
      <c r="J150" s="104" t="s">
        <v>1063</v>
      </c>
    </row>
    <row r="151" spans="1:10" ht="12.75" customHeight="1">
      <c r="A151" s="104" t="s">
        <v>1086</v>
      </c>
      <c r="B151" s="104" t="s">
        <v>373</v>
      </c>
      <c r="C151" s="104" t="s">
        <v>374</v>
      </c>
      <c r="D151" s="104" t="s">
        <v>1080</v>
      </c>
      <c r="E151" s="105">
        <v>40015</v>
      </c>
      <c r="F151" s="105">
        <v>40022</v>
      </c>
      <c r="G151" s="104">
        <v>7</v>
      </c>
      <c r="H151" s="104" t="s">
        <v>1079</v>
      </c>
      <c r="I151" s="104" t="s">
        <v>637</v>
      </c>
      <c r="J151" s="104" t="s">
        <v>1063</v>
      </c>
    </row>
    <row r="152" spans="1:10" ht="12.75" customHeight="1">
      <c r="A152" s="104" t="s">
        <v>1086</v>
      </c>
      <c r="B152" s="104" t="s">
        <v>373</v>
      </c>
      <c r="C152" s="104" t="s">
        <v>374</v>
      </c>
      <c r="D152" s="104" t="s">
        <v>1080</v>
      </c>
      <c r="E152" s="105">
        <v>40029</v>
      </c>
      <c r="F152" s="105">
        <v>40050</v>
      </c>
      <c r="G152" s="104">
        <v>21</v>
      </c>
      <c r="H152" s="104" t="s">
        <v>1079</v>
      </c>
      <c r="I152" s="104" t="s">
        <v>1289</v>
      </c>
      <c r="J152" s="104" t="s">
        <v>1063</v>
      </c>
    </row>
    <row r="153" spans="1:10" ht="12.75" customHeight="1">
      <c r="A153" s="104" t="s">
        <v>1086</v>
      </c>
      <c r="B153" s="104" t="s">
        <v>385</v>
      </c>
      <c r="C153" s="104" t="s">
        <v>386</v>
      </c>
      <c r="D153" s="104" t="s">
        <v>1080</v>
      </c>
      <c r="E153" s="105">
        <v>39973</v>
      </c>
      <c r="F153" s="105">
        <v>39980</v>
      </c>
      <c r="G153" s="104">
        <v>7</v>
      </c>
      <c r="H153" s="104" t="s">
        <v>1079</v>
      </c>
      <c r="I153" s="104" t="s">
        <v>637</v>
      </c>
      <c r="J153" s="104" t="s">
        <v>1063</v>
      </c>
    </row>
    <row r="154" spans="1:10" ht="12.75" customHeight="1">
      <c r="A154" s="104" t="s">
        <v>1086</v>
      </c>
      <c r="B154" s="104" t="s">
        <v>385</v>
      </c>
      <c r="C154" s="104" t="s">
        <v>386</v>
      </c>
      <c r="D154" s="104" t="s">
        <v>1080</v>
      </c>
      <c r="E154" s="105">
        <v>39987</v>
      </c>
      <c r="F154" s="105">
        <v>39994</v>
      </c>
      <c r="G154" s="104">
        <v>7</v>
      </c>
      <c r="H154" s="104" t="s">
        <v>1079</v>
      </c>
      <c r="I154" s="104" t="s">
        <v>1289</v>
      </c>
      <c r="J154" s="104" t="s">
        <v>1063</v>
      </c>
    </row>
    <row r="155" spans="1:10" ht="12.75" customHeight="1">
      <c r="A155" s="104" t="s">
        <v>1086</v>
      </c>
      <c r="B155" s="104" t="s">
        <v>385</v>
      </c>
      <c r="C155" s="104" t="s">
        <v>386</v>
      </c>
      <c r="D155" s="104" t="s">
        <v>1080</v>
      </c>
      <c r="E155" s="105">
        <v>40043</v>
      </c>
      <c r="F155" s="105">
        <v>40050</v>
      </c>
      <c r="G155" s="104">
        <v>7</v>
      </c>
      <c r="H155" s="104" t="s">
        <v>1079</v>
      </c>
      <c r="I155" s="104" t="s">
        <v>637</v>
      </c>
      <c r="J155" s="104" t="s">
        <v>1063</v>
      </c>
    </row>
    <row r="156" spans="1:10" ht="12.75" customHeight="1">
      <c r="A156" s="104" t="s">
        <v>1086</v>
      </c>
      <c r="B156" s="104" t="s">
        <v>385</v>
      </c>
      <c r="C156" s="104" t="s">
        <v>386</v>
      </c>
      <c r="D156" s="104" t="s">
        <v>1080</v>
      </c>
      <c r="E156" s="105">
        <v>40099</v>
      </c>
      <c r="F156" s="105">
        <v>40106</v>
      </c>
      <c r="G156" s="104">
        <v>7</v>
      </c>
      <c r="H156" s="104" t="s">
        <v>1079</v>
      </c>
      <c r="I156" s="104" t="s">
        <v>637</v>
      </c>
      <c r="J156" s="104" t="s">
        <v>1063</v>
      </c>
    </row>
    <row r="157" spans="1:10" ht="12.75" customHeight="1">
      <c r="A157" s="104" t="s">
        <v>1086</v>
      </c>
      <c r="B157" s="104" t="s">
        <v>385</v>
      </c>
      <c r="C157" s="104" t="s">
        <v>386</v>
      </c>
      <c r="D157" s="104" t="s">
        <v>1080</v>
      </c>
      <c r="E157" s="105">
        <v>40162</v>
      </c>
      <c r="F157" s="105">
        <v>40178</v>
      </c>
      <c r="G157" s="104">
        <v>17</v>
      </c>
      <c r="H157" s="104" t="s">
        <v>1079</v>
      </c>
      <c r="I157" s="104" t="s">
        <v>1289</v>
      </c>
      <c r="J157" s="104" t="s">
        <v>1063</v>
      </c>
    </row>
    <row r="158" spans="1:10" ht="12.75" customHeight="1">
      <c r="A158" s="104" t="s">
        <v>1086</v>
      </c>
      <c r="B158" s="104" t="s">
        <v>387</v>
      </c>
      <c r="C158" s="104" t="s">
        <v>388</v>
      </c>
      <c r="D158" s="104" t="s">
        <v>1080</v>
      </c>
      <c r="E158" s="105">
        <v>39847</v>
      </c>
      <c r="F158" s="105">
        <v>39853</v>
      </c>
      <c r="G158" s="104">
        <v>6</v>
      </c>
      <c r="H158" s="104" t="s">
        <v>1079</v>
      </c>
      <c r="I158" s="104" t="s">
        <v>639</v>
      </c>
      <c r="J158" s="104" t="s">
        <v>1063</v>
      </c>
    </row>
    <row r="159" spans="1:10" ht="12.75" customHeight="1">
      <c r="A159" s="104" t="s">
        <v>1086</v>
      </c>
      <c r="B159" s="104" t="s">
        <v>395</v>
      </c>
      <c r="C159" s="104" t="s">
        <v>396</v>
      </c>
      <c r="D159" s="104" t="s">
        <v>1080</v>
      </c>
      <c r="E159" s="105">
        <v>39910</v>
      </c>
      <c r="F159" s="105">
        <v>39916</v>
      </c>
      <c r="G159" s="104">
        <v>6</v>
      </c>
      <c r="H159" s="104" t="s">
        <v>1079</v>
      </c>
      <c r="I159" s="104" t="s">
        <v>637</v>
      </c>
      <c r="J159" s="104" t="s">
        <v>1063</v>
      </c>
    </row>
    <row r="160" spans="1:10" ht="12.75" customHeight="1">
      <c r="A160" s="104" t="s">
        <v>1086</v>
      </c>
      <c r="B160" s="104" t="s">
        <v>399</v>
      </c>
      <c r="C160" s="104" t="s">
        <v>400</v>
      </c>
      <c r="D160" s="104" t="s">
        <v>1080</v>
      </c>
      <c r="E160" s="105">
        <v>40071</v>
      </c>
      <c r="F160" s="105">
        <v>40078</v>
      </c>
      <c r="G160" s="104">
        <v>7</v>
      </c>
      <c r="H160" s="104" t="s">
        <v>1079</v>
      </c>
      <c r="I160" s="104" t="s">
        <v>638</v>
      </c>
      <c r="J160" s="104" t="s">
        <v>1063</v>
      </c>
    </row>
    <row r="161" spans="1:10" ht="12.75" customHeight="1">
      <c r="A161" s="104" t="s">
        <v>1086</v>
      </c>
      <c r="B161" s="104" t="s">
        <v>401</v>
      </c>
      <c r="C161" s="104" t="s">
        <v>402</v>
      </c>
      <c r="D161" s="104" t="s">
        <v>1080</v>
      </c>
      <c r="E161" s="105">
        <v>39833</v>
      </c>
      <c r="F161" s="105">
        <v>39839</v>
      </c>
      <c r="G161" s="104">
        <v>6</v>
      </c>
      <c r="H161" s="104" t="s">
        <v>1079</v>
      </c>
      <c r="I161" s="104" t="s">
        <v>638</v>
      </c>
      <c r="J161" s="104" t="s">
        <v>1063</v>
      </c>
    </row>
    <row r="162" spans="1:10" ht="12.75" customHeight="1">
      <c r="A162" s="104" t="s">
        <v>1086</v>
      </c>
      <c r="B162" s="104" t="s">
        <v>401</v>
      </c>
      <c r="C162" s="104" t="s">
        <v>402</v>
      </c>
      <c r="D162" s="104" t="s">
        <v>1080</v>
      </c>
      <c r="E162" s="105">
        <v>39931</v>
      </c>
      <c r="F162" s="105">
        <v>39938</v>
      </c>
      <c r="G162" s="104">
        <v>7</v>
      </c>
      <c r="H162" s="104" t="s">
        <v>1079</v>
      </c>
      <c r="I162" s="104" t="s">
        <v>637</v>
      </c>
      <c r="J162" s="104" t="s">
        <v>1063</v>
      </c>
    </row>
    <row r="163" spans="1:10" ht="12.75" customHeight="1">
      <c r="A163" s="104" t="s">
        <v>1086</v>
      </c>
      <c r="B163" s="104" t="s">
        <v>401</v>
      </c>
      <c r="C163" s="104" t="s">
        <v>402</v>
      </c>
      <c r="D163" s="104" t="s">
        <v>1080</v>
      </c>
      <c r="E163" s="105">
        <v>39952</v>
      </c>
      <c r="F163" s="105">
        <v>39959</v>
      </c>
      <c r="G163" s="104">
        <v>7</v>
      </c>
      <c r="H163" s="104" t="s">
        <v>1079</v>
      </c>
      <c r="I163" s="104" t="s">
        <v>638</v>
      </c>
      <c r="J163" s="104" t="s">
        <v>1063</v>
      </c>
    </row>
    <row r="164" spans="1:10" ht="12.75" customHeight="1">
      <c r="A164" s="104" t="s">
        <v>1086</v>
      </c>
      <c r="B164" s="104" t="s">
        <v>401</v>
      </c>
      <c r="C164" s="104" t="s">
        <v>402</v>
      </c>
      <c r="D164" s="104" t="s">
        <v>1080</v>
      </c>
      <c r="E164" s="105">
        <v>40000</v>
      </c>
      <c r="F164" s="105">
        <v>40008</v>
      </c>
      <c r="G164" s="104">
        <v>8</v>
      </c>
      <c r="H164" s="104" t="s">
        <v>1079</v>
      </c>
      <c r="I164" s="104" t="s">
        <v>637</v>
      </c>
      <c r="J164" s="104" t="s">
        <v>1063</v>
      </c>
    </row>
    <row r="165" spans="1:10" ht="12.75" customHeight="1">
      <c r="A165" s="104" t="s">
        <v>1086</v>
      </c>
      <c r="B165" s="104" t="s">
        <v>401</v>
      </c>
      <c r="C165" s="104" t="s">
        <v>402</v>
      </c>
      <c r="D165" s="104" t="s">
        <v>1080</v>
      </c>
      <c r="E165" s="105">
        <v>40015</v>
      </c>
      <c r="F165" s="105">
        <v>40022</v>
      </c>
      <c r="G165" s="104">
        <v>7</v>
      </c>
      <c r="H165" s="104" t="s">
        <v>1079</v>
      </c>
      <c r="I165" s="104" t="s">
        <v>637</v>
      </c>
      <c r="J165" s="104" t="s">
        <v>1063</v>
      </c>
    </row>
    <row r="166" spans="1:10" ht="12.75" customHeight="1">
      <c r="A166" s="104" t="s">
        <v>1086</v>
      </c>
      <c r="B166" s="104" t="s">
        <v>401</v>
      </c>
      <c r="C166" s="104" t="s">
        <v>402</v>
      </c>
      <c r="D166" s="104" t="s">
        <v>1080</v>
      </c>
      <c r="E166" s="105">
        <v>40029</v>
      </c>
      <c r="F166" s="105">
        <v>40036</v>
      </c>
      <c r="G166" s="104">
        <v>7</v>
      </c>
      <c r="H166" s="104" t="s">
        <v>1079</v>
      </c>
      <c r="I166" s="104" t="s">
        <v>1032</v>
      </c>
      <c r="J166" s="104" t="s">
        <v>1063</v>
      </c>
    </row>
    <row r="167" spans="1:10" ht="12.75" customHeight="1">
      <c r="A167" s="104" t="s">
        <v>1086</v>
      </c>
      <c r="B167" s="104" t="s">
        <v>401</v>
      </c>
      <c r="C167" s="104" t="s">
        <v>402</v>
      </c>
      <c r="D167" s="104" t="s">
        <v>1080</v>
      </c>
      <c r="E167" s="105">
        <v>40043</v>
      </c>
      <c r="F167" s="105">
        <v>40050</v>
      </c>
      <c r="G167" s="104">
        <v>7</v>
      </c>
      <c r="H167" s="104" t="s">
        <v>1079</v>
      </c>
      <c r="I167" s="104" t="s">
        <v>1289</v>
      </c>
      <c r="J167" s="104" t="s">
        <v>1063</v>
      </c>
    </row>
    <row r="168" spans="1:10" ht="12.75" customHeight="1">
      <c r="A168" s="104" t="s">
        <v>1086</v>
      </c>
      <c r="B168" s="104" t="s">
        <v>401</v>
      </c>
      <c r="C168" s="104" t="s">
        <v>402</v>
      </c>
      <c r="D168" s="104" t="s">
        <v>1080</v>
      </c>
      <c r="E168" s="105">
        <v>40057</v>
      </c>
      <c r="F168" s="105">
        <v>40064</v>
      </c>
      <c r="G168" s="104">
        <v>7</v>
      </c>
      <c r="H168" s="104" t="s">
        <v>1079</v>
      </c>
      <c r="I168" s="104" t="s">
        <v>638</v>
      </c>
      <c r="J168" s="104" t="s">
        <v>1063</v>
      </c>
    </row>
    <row r="169" spans="1:10" ht="12.75" customHeight="1">
      <c r="A169" s="104" t="s">
        <v>1086</v>
      </c>
      <c r="B169" s="104" t="s">
        <v>405</v>
      </c>
      <c r="C169" s="104" t="s">
        <v>406</v>
      </c>
      <c r="D169" s="104" t="s">
        <v>1080</v>
      </c>
      <c r="E169" s="105">
        <v>39952</v>
      </c>
      <c r="F169" s="105">
        <v>39959</v>
      </c>
      <c r="G169" s="104">
        <v>7</v>
      </c>
      <c r="H169" s="104" t="s">
        <v>1079</v>
      </c>
      <c r="I169" s="104" t="s">
        <v>637</v>
      </c>
      <c r="J169" s="104" t="s">
        <v>1063</v>
      </c>
    </row>
    <row r="170" spans="1:10" ht="12.75" customHeight="1">
      <c r="A170" s="104" t="s">
        <v>1086</v>
      </c>
      <c r="B170" s="104" t="s">
        <v>405</v>
      </c>
      <c r="C170" s="104" t="s">
        <v>406</v>
      </c>
      <c r="D170" s="104" t="s">
        <v>1080</v>
      </c>
      <c r="E170" s="105">
        <v>40148</v>
      </c>
      <c r="F170" s="105">
        <v>40155</v>
      </c>
      <c r="G170" s="104">
        <v>7</v>
      </c>
      <c r="H170" s="104" t="s">
        <v>1079</v>
      </c>
      <c r="I170" s="104" t="s">
        <v>637</v>
      </c>
      <c r="J170" s="104" t="s">
        <v>1063</v>
      </c>
    </row>
    <row r="171" spans="1:10" ht="12.75" customHeight="1">
      <c r="A171" s="104" t="s">
        <v>1086</v>
      </c>
      <c r="B171" s="104" t="s">
        <v>407</v>
      </c>
      <c r="C171" s="104" t="s">
        <v>408</v>
      </c>
      <c r="D171" s="104" t="s">
        <v>1080</v>
      </c>
      <c r="E171" s="105">
        <v>40148</v>
      </c>
      <c r="F171" s="105">
        <v>40155</v>
      </c>
      <c r="G171" s="104">
        <v>7</v>
      </c>
      <c r="H171" s="104" t="s">
        <v>1079</v>
      </c>
      <c r="I171" s="104" t="s">
        <v>637</v>
      </c>
      <c r="J171" s="104" t="s">
        <v>1063</v>
      </c>
    </row>
    <row r="172" spans="1:10" ht="12.75" customHeight="1">
      <c r="A172" s="104" t="s">
        <v>1086</v>
      </c>
      <c r="B172" s="104" t="s">
        <v>423</v>
      </c>
      <c r="C172" s="104" t="s">
        <v>424</v>
      </c>
      <c r="D172" s="104" t="s">
        <v>1080</v>
      </c>
      <c r="E172" s="105">
        <v>39966</v>
      </c>
      <c r="F172" s="105">
        <v>39973</v>
      </c>
      <c r="G172" s="104">
        <v>7</v>
      </c>
      <c r="H172" s="104" t="s">
        <v>1079</v>
      </c>
      <c r="I172" s="104" t="s">
        <v>637</v>
      </c>
      <c r="J172" s="104" t="s">
        <v>1063</v>
      </c>
    </row>
    <row r="173" spans="1:10" ht="12.75" customHeight="1">
      <c r="A173" s="104" t="s">
        <v>1086</v>
      </c>
      <c r="B173" s="104" t="s">
        <v>423</v>
      </c>
      <c r="C173" s="104" t="s">
        <v>424</v>
      </c>
      <c r="D173" s="104" t="s">
        <v>1080</v>
      </c>
      <c r="E173" s="105">
        <v>40000</v>
      </c>
      <c r="F173" s="105">
        <v>40008</v>
      </c>
      <c r="G173" s="104">
        <v>8</v>
      </c>
      <c r="H173" s="104" t="s">
        <v>1079</v>
      </c>
      <c r="I173" s="104" t="s">
        <v>638</v>
      </c>
      <c r="J173" s="104" t="s">
        <v>1063</v>
      </c>
    </row>
    <row r="174" spans="1:10" ht="12.75" customHeight="1">
      <c r="A174" s="104" t="s">
        <v>1086</v>
      </c>
      <c r="B174" s="104" t="s">
        <v>423</v>
      </c>
      <c r="C174" s="104" t="s">
        <v>424</v>
      </c>
      <c r="D174" s="104" t="s">
        <v>1080</v>
      </c>
      <c r="E174" s="105">
        <v>40057</v>
      </c>
      <c r="F174" s="105">
        <v>40064</v>
      </c>
      <c r="G174" s="104">
        <v>7</v>
      </c>
      <c r="H174" s="104" t="s">
        <v>1079</v>
      </c>
      <c r="I174" s="104" t="s">
        <v>638</v>
      </c>
      <c r="J174" s="104" t="s">
        <v>1063</v>
      </c>
    </row>
    <row r="175" spans="1:10" ht="12.75" customHeight="1">
      <c r="A175" s="104" t="s">
        <v>1086</v>
      </c>
      <c r="B175" s="104" t="s">
        <v>423</v>
      </c>
      <c r="C175" s="104" t="s">
        <v>424</v>
      </c>
      <c r="D175" s="104" t="s">
        <v>1080</v>
      </c>
      <c r="E175" s="105">
        <v>40071</v>
      </c>
      <c r="F175" s="105">
        <v>40078</v>
      </c>
      <c r="G175" s="104">
        <v>7</v>
      </c>
      <c r="H175" s="104" t="s">
        <v>1079</v>
      </c>
      <c r="I175" s="104" t="s">
        <v>638</v>
      </c>
      <c r="J175" s="104" t="s">
        <v>1063</v>
      </c>
    </row>
    <row r="176" spans="1:10" ht="12.75" customHeight="1">
      <c r="A176" s="104" t="s">
        <v>1086</v>
      </c>
      <c r="B176" s="104" t="s">
        <v>425</v>
      </c>
      <c r="C176" s="104" t="s">
        <v>426</v>
      </c>
      <c r="D176" s="104" t="s">
        <v>1080</v>
      </c>
      <c r="E176" s="105">
        <v>39945</v>
      </c>
      <c r="F176" s="105">
        <v>39952</v>
      </c>
      <c r="G176" s="104">
        <v>7</v>
      </c>
      <c r="H176" s="104" t="s">
        <v>1079</v>
      </c>
      <c r="I176" s="104" t="s">
        <v>641</v>
      </c>
      <c r="J176" s="104" t="s">
        <v>1063</v>
      </c>
    </row>
    <row r="177" spans="1:10" ht="12.75" customHeight="1">
      <c r="A177" s="104" t="s">
        <v>1086</v>
      </c>
      <c r="B177" s="104" t="s">
        <v>429</v>
      </c>
      <c r="C177" s="104" t="s">
        <v>430</v>
      </c>
      <c r="D177" s="104" t="s">
        <v>1080</v>
      </c>
      <c r="E177" s="105">
        <v>39853</v>
      </c>
      <c r="F177" s="105">
        <v>39861</v>
      </c>
      <c r="G177" s="104">
        <v>8</v>
      </c>
      <c r="H177" s="104" t="s">
        <v>1079</v>
      </c>
      <c r="I177" s="104" t="s">
        <v>638</v>
      </c>
      <c r="J177" s="104" t="s">
        <v>1063</v>
      </c>
    </row>
    <row r="178" spans="1:10" ht="12.75" customHeight="1">
      <c r="A178" s="104" t="s">
        <v>1086</v>
      </c>
      <c r="B178" s="104" t="s">
        <v>429</v>
      </c>
      <c r="C178" s="104" t="s">
        <v>430</v>
      </c>
      <c r="D178" s="104" t="s">
        <v>1080</v>
      </c>
      <c r="E178" s="105">
        <v>40015</v>
      </c>
      <c r="F178" s="105">
        <v>40022</v>
      </c>
      <c r="G178" s="104">
        <v>7</v>
      </c>
      <c r="H178" s="104" t="s">
        <v>1079</v>
      </c>
      <c r="I178" s="104" t="s">
        <v>637</v>
      </c>
      <c r="J178" s="104" t="s">
        <v>1063</v>
      </c>
    </row>
    <row r="179" spans="1:10" ht="12.75" customHeight="1">
      <c r="A179" s="104" t="s">
        <v>1086</v>
      </c>
      <c r="B179" s="104" t="s">
        <v>431</v>
      </c>
      <c r="C179" s="104" t="s">
        <v>164</v>
      </c>
      <c r="D179" s="104" t="s">
        <v>1080</v>
      </c>
      <c r="E179" s="105">
        <v>39952</v>
      </c>
      <c r="F179" s="105">
        <v>39959</v>
      </c>
      <c r="G179" s="104">
        <v>7</v>
      </c>
      <c r="H179" s="104" t="s">
        <v>1079</v>
      </c>
      <c r="I179" s="104" t="s">
        <v>637</v>
      </c>
      <c r="J179" s="104" t="s">
        <v>1063</v>
      </c>
    </row>
    <row r="180" spans="1:10" ht="12.75" customHeight="1">
      <c r="A180" s="104" t="s">
        <v>1086</v>
      </c>
      <c r="B180" s="104" t="s">
        <v>431</v>
      </c>
      <c r="C180" s="104" t="s">
        <v>164</v>
      </c>
      <c r="D180" s="104" t="s">
        <v>1080</v>
      </c>
      <c r="E180" s="105">
        <v>40015</v>
      </c>
      <c r="F180" s="105">
        <v>40022</v>
      </c>
      <c r="G180" s="104">
        <v>7</v>
      </c>
      <c r="H180" s="104" t="s">
        <v>1079</v>
      </c>
      <c r="I180" s="104" t="s">
        <v>637</v>
      </c>
      <c r="J180" s="104" t="s">
        <v>1063</v>
      </c>
    </row>
    <row r="181" spans="1:10" ht="12.75" customHeight="1">
      <c r="A181" s="104" t="s">
        <v>1086</v>
      </c>
      <c r="B181" s="104" t="s">
        <v>431</v>
      </c>
      <c r="C181" s="104" t="s">
        <v>164</v>
      </c>
      <c r="D181" s="104" t="s">
        <v>1080</v>
      </c>
      <c r="E181" s="105">
        <v>40043</v>
      </c>
      <c r="F181" s="105">
        <v>40050</v>
      </c>
      <c r="G181" s="104">
        <v>7</v>
      </c>
      <c r="H181" s="104" t="s">
        <v>1079</v>
      </c>
      <c r="I181" s="104" t="s">
        <v>638</v>
      </c>
      <c r="J181" s="104" t="s">
        <v>1063</v>
      </c>
    </row>
    <row r="182" spans="1:10" ht="12.75" customHeight="1">
      <c r="A182" s="104" t="s">
        <v>1086</v>
      </c>
      <c r="B182" s="104" t="s">
        <v>431</v>
      </c>
      <c r="C182" s="104" t="s">
        <v>164</v>
      </c>
      <c r="D182" s="104" t="s">
        <v>1080</v>
      </c>
      <c r="E182" s="105">
        <v>40057</v>
      </c>
      <c r="F182" s="105">
        <v>40064</v>
      </c>
      <c r="G182" s="104">
        <v>7</v>
      </c>
      <c r="H182" s="104" t="s">
        <v>1079</v>
      </c>
      <c r="I182" s="104" t="s">
        <v>638</v>
      </c>
      <c r="J182" s="104" t="s">
        <v>1063</v>
      </c>
    </row>
    <row r="183" spans="1:10" ht="12.75" customHeight="1">
      <c r="A183" s="104" t="s">
        <v>1086</v>
      </c>
      <c r="B183" s="104" t="s">
        <v>431</v>
      </c>
      <c r="C183" s="104" t="s">
        <v>164</v>
      </c>
      <c r="D183" s="104" t="s">
        <v>1080</v>
      </c>
      <c r="E183" s="105">
        <v>40113</v>
      </c>
      <c r="F183" s="105">
        <v>40120</v>
      </c>
      <c r="G183" s="104">
        <v>7</v>
      </c>
      <c r="H183" s="104" t="s">
        <v>1079</v>
      </c>
      <c r="I183" s="104" t="s">
        <v>637</v>
      </c>
      <c r="J183" s="104" t="s">
        <v>1063</v>
      </c>
    </row>
    <row r="184" spans="1:10" ht="12.75" customHeight="1">
      <c r="A184" s="106" t="s">
        <v>1086</v>
      </c>
      <c r="B184" s="106" t="s">
        <v>438</v>
      </c>
      <c r="C184" s="106" t="s">
        <v>439</v>
      </c>
      <c r="D184" s="106" t="s">
        <v>1080</v>
      </c>
      <c r="E184" s="107">
        <v>40022</v>
      </c>
      <c r="F184" s="107">
        <v>40029</v>
      </c>
      <c r="G184" s="106">
        <v>7</v>
      </c>
      <c r="H184" s="106" t="s">
        <v>1079</v>
      </c>
      <c r="I184" s="106" t="s">
        <v>637</v>
      </c>
      <c r="J184" s="106" t="s">
        <v>1063</v>
      </c>
    </row>
    <row r="185" spans="1:10" ht="12.75" customHeight="1">
      <c r="A185" s="31"/>
      <c r="B185" s="55">
        <f>SUM(IF(FREQUENCY(MATCH(B144:B184,B144:B184,0),MATCH(B144:B184,B144:B184,0))&gt;0,1))</f>
        <v>16</v>
      </c>
      <c r="C185" s="32"/>
      <c r="D185" s="32">
        <f>COUNTA(D144:D184)</f>
        <v>41</v>
      </c>
      <c r="E185" s="32"/>
      <c r="F185" s="32"/>
      <c r="G185" s="37">
        <f>SUM(G144:G184)</f>
        <v>342</v>
      </c>
      <c r="H185" s="31"/>
      <c r="I185" s="31"/>
      <c r="J185" s="45"/>
    </row>
    <row r="186" spans="1:10" ht="12.75" customHeight="1">
      <c r="A186" s="31"/>
      <c r="B186" s="55"/>
      <c r="C186" s="32"/>
      <c r="D186" s="32"/>
      <c r="E186" s="32"/>
      <c r="F186" s="32"/>
      <c r="G186" s="37"/>
      <c r="H186" s="31"/>
      <c r="I186" s="31"/>
      <c r="J186" s="45"/>
    </row>
    <row r="187" spans="1:10" ht="12.75" customHeight="1">
      <c r="A187" s="104" t="s">
        <v>440</v>
      </c>
      <c r="B187" s="104" t="s">
        <v>445</v>
      </c>
      <c r="C187" s="104" t="s">
        <v>446</v>
      </c>
      <c r="D187" s="104" t="s">
        <v>1080</v>
      </c>
      <c r="E187" s="105">
        <v>39995</v>
      </c>
      <c r="F187" s="105">
        <v>40002</v>
      </c>
      <c r="G187" s="104">
        <v>7</v>
      </c>
      <c r="H187" s="104" t="s">
        <v>1079</v>
      </c>
      <c r="I187" s="104" t="s">
        <v>641</v>
      </c>
      <c r="J187" s="104" t="s">
        <v>1307</v>
      </c>
    </row>
    <row r="188" spans="1:10" ht="12.75" customHeight="1">
      <c r="A188" s="104" t="s">
        <v>440</v>
      </c>
      <c r="B188" s="104" t="s">
        <v>479</v>
      </c>
      <c r="C188" s="104" t="s">
        <v>480</v>
      </c>
      <c r="D188" s="104" t="s">
        <v>1080</v>
      </c>
      <c r="E188" s="105">
        <v>40058</v>
      </c>
      <c r="F188" s="105">
        <v>40065</v>
      </c>
      <c r="G188" s="104">
        <v>7</v>
      </c>
      <c r="H188" s="104" t="s">
        <v>1079</v>
      </c>
      <c r="I188" s="104" t="s">
        <v>637</v>
      </c>
      <c r="J188" s="104" t="s">
        <v>1307</v>
      </c>
    </row>
    <row r="189" spans="1:10" ht="12.75" customHeight="1">
      <c r="A189" s="104" t="s">
        <v>440</v>
      </c>
      <c r="B189" s="104" t="s">
        <v>485</v>
      </c>
      <c r="C189" s="104" t="s">
        <v>486</v>
      </c>
      <c r="D189" s="104" t="s">
        <v>1080</v>
      </c>
      <c r="E189" s="105">
        <v>40058</v>
      </c>
      <c r="F189" s="105">
        <v>40065</v>
      </c>
      <c r="G189" s="104">
        <v>7</v>
      </c>
      <c r="H189" s="104" t="s">
        <v>1079</v>
      </c>
      <c r="I189" s="104" t="s">
        <v>637</v>
      </c>
      <c r="J189" s="104" t="s">
        <v>646</v>
      </c>
    </row>
    <row r="190" spans="1:10" ht="12.75" customHeight="1">
      <c r="A190" s="106" t="s">
        <v>440</v>
      </c>
      <c r="B190" s="106" t="s">
        <v>491</v>
      </c>
      <c r="C190" s="106" t="s">
        <v>492</v>
      </c>
      <c r="D190" s="106" t="s">
        <v>1080</v>
      </c>
      <c r="E190" s="107">
        <v>40107</v>
      </c>
      <c r="F190" s="107">
        <v>40114</v>
      </c>
      <c r="G190" s="106">
        <v>7</v>
      </c>
      <c r="H190" s="106" t="s">
        <v>1079</v>
      </c>
      <c r="I190" s="106" t="s">
        <v>1288</v>
      </c>
      <c r="J190" s="106" t="s">
        <v>1308</v>
      </c>
    </row>
    <row r="191" spans="1:10" ht="12.75" customHeight="1">
      <c r="A191" s="31"/>
      <c r="B191" s="55">
        <f>SUM(IF(FREQUENCY(MATCH(B187:B190,B187:B190,0),MATCH(B187:B190,B187:B190,0))&gt;0,1))</f>
        <v>4</v>
      </c>
      <c r="C191" s="32"/>
      <c r="D191" s="32">
        <f>COUNTA(D187:D190)</f>
        <v>4</v>
      </c>
      <c r="E191" s="32"/>
      <c r="F191" s="32"/>
      <c r="G191" s="37">
        <f>SUM(G187:G190)</f>
        <v>28</v>
      </c>
      <c r="H191" s="31"/>
      <c r="I191" s="31"/>
      <c r="J191" s="45"/>
    </row>
    <row r="192" spans="1:10" ht="12.75" customHeight="1">
      <c r="A192" s="31"/>
      <c r="B192" s="55"/>
      <c r="C192" s="32"/>
      <c r="D192" s="32"/>
      <c r="E192" s="32"/>
      <c r="F192" s="32"/>
      <c r="G192" s="37"/>
      <c r="H192" s="31"/>
      <c r="I192" s="31"/>
      <c r="J192" s="45"/>
    </row>
    <row r="193" spans="1:10" ht="12" customHeight="1">
      <c r="A193" s="104" t="s">
        <v>499</v>
      </c>
      <c r="B193" s="104" t="s">
        <v>500</v>
      </c>
      <c r="C193" s="104" t="s">
        <v>501</v>
      </c>
      <c r="D193" s="104" t="s">
        <v>1080</v>
      </c>
      <c r="E193" s="105">
        <v>40043</v>
      </c>
      <c r="F193" s="105">
        <v>40049</v>
      </c>
      <c r="G193" s="104">
        <v>6</v>
      </c>
      <c r="H193" s="104" t="s">
        <v>1079</v>
      </c>
      <c r="I193" s="104" t="s">
        <v>638</v>
      </c>
      <c r="J193" s="104" t="s">
        <v>1309</v>
      </c>
    </row>
    <row r="194" spans="1:10" ht="12" customHeight="1">
      <c r="A194" s="104" t="s">
        <v>499</v>
      </c>
      <c r="B194" s="104" t="s">
        <v>502</v>
      </c>
      <c r="C194" s="104" t="s">
        <v>503</v>
      </c>
      <c r="D194" s="104" t="s">
        <v>1080</v>
      </c>
      <c r="E194" s="105">
        <v>39909</v>
      </c>
      <c r="F194" s="105">
        <v>39916</v>
      </c>
      <c r="G194" s="104">
        <v>7</v>
      </c>
      <c r="H194" s="104" t="s">
        <v>1079</v>
      </c>
      <c r="I194" s="104" t="s">
        <v>637</v>
      </c>
      <c r="J194" s="104" t="s">
        <v>647</v>
      </c>
    </row>
    <row r="195" spans="1:10" ht="12" customHeight="1">
      <c r="A195" s="104" t="s">
        <v>499</v>
      </c>
      <c r="B195" s="104" t="s">
        <v>502</v>
      </c>
      <c r="C195" s="104" t="s">
        <v>503</v>
      </c>
      <c r="D195" s="104" t="s">
        <v>1080</v>
      </c>
      <c r="E195" s="105">
        <v>40070</v>
      </c>
      <c r="F195" s="105">
        <v>40077</v>
      </c>
      <c r="G195" s="104">
        <v>7</v>
      </c>
      <c r="H195" s="104" t="s">
        <v>1079</v>
      </c>
      <c r="I195" s="104" t="s">
        <v>637</v>
      </c>
      <c r="J195" s="104" t="s">
        <v>647</v>
      </c>
    </row>
    <row r="196" spans="1:10" ht="18" customHeight="1">
      <c r="A196" s="104" t="s">
        <v>499</v>
      </c>
      <c r="B196" s="104" t="s">
        <v>504</v>
      </c>
      <c r="C196" s="104" t="s">
        <v>505</v>
      </c>
      <c r="D196" s="104" t="s">
        <v>1080</v>
      </c>
      <c r="E196" s="105">
        <v>39979</v>
      </c>
      <c r="F196" s="105">
        <v>39981</v>
      </c>
      <c r="G196" s="104">
        <v>2</v>
      </c>
      <c r="H196" s="104" t="s">
        <v>1079</v>
      </c>
      <c r="I196" s="104" t="s">
        <v>638</v>
      </c>
      <c r="J196" s="104" t="s">
        <v>1331</v>
      </c>
    </row>
    <row r="197" spans="1:10" ht="18" customHeight="1">
      <c r="A197" s="104" t="s">
        <v>499</v>
      </c>
      <c r="B197" s="104" t="s">
        <v>510</v>
      </c>
      <c r="C197" s="104" t="s">
        <v>511</v>
      </c>
      <c r="D197" s="104" t="s">
        <v>1080</v>
      </c>
      <c r="E197" s="105">
        <v>39881</v>
      </c>
      <c r="F197" s="105">
        <v>39889</v>
      </c>
      <c r="G197" s="104">
        <v>8</v>
      </c>
      <c r="H197" s="104" t="s">
        <v>1079</v>
      </c>
      <c r="I197" s="104" t="s">
        <v>637</v>
      </c>
      <c r="J197" s="104" t="s">
        <v>1332</v>
      </c>
    </row>
    <row r="198" spans="1:10" ht="18" customHeight="1">
      <c r="A198" s="104" t="s">
        <v>499</v>
      </c>
      <c r="B198" s="104" t="s">
        <v>510</v>
      </c>
      <c r="C198" s="104" t="s">
        <v>511</v>
      </c>
      <c r="D198" s="104" t="s">
        <v>1080</v>
      </c>
      <c r="E198" s="105">
        <v>39902</v>
      </c>
      <c r="F198" s="105">
        <v>39923</v>
      </c>
      <c r="G198" s="104">
        <v>21</v>
      </c>
      <c r="H198" s="104" t="s">
        <v>1079</v>
      </c>
      <c r="I198" s="104" t="s">
        <v>1289</v>
      </c>
      <c r="J198" s="104" t="s">
        <v>1332</v>
      </c>
    </row>
    <row r="199" spans="1:10" ht="18" customHeight="1">
      <c r="A199" s="104" t="s">
        <v>499</v>
      </c>
      <c r="B199" s="104" t="s">
        <v>510</v>
      </c>
      <c r="C199" s="104" t="s">
        <v>511</v>
      </c>
      <c r="D199" s="104" t="s">
        <v>1080</v>
      </c>
      <c r="E199" s="105">
        <v>39930</v>
      </c>
      <c r="F199" s="105">
        <v>39937</v>
      </c>
      <c r="G199" s="104">
        <v>7</v>
      </c>
      <c r="H199" s="104" t="s">
        <v>1079</v>
      </c>
      <c r="I199" s="104" t="s">
        <v>1032</v>
      </c>
      <c r="J199" s="104" t="s">
        <v>1332</v>
      </c>
    </row>
    <row r="200" spans="1:10" ht="18" customHeight="1">
      <c r="A200" s="104" t="s">
        <v>499</v>
      </c>
      <c r="B200" s="104" t="s">
        <v>510</v>
      </c>
      <c r="C200" s="104" t="s">
        <v>511</v>
      </c>
      <c r="D200" s="104" t="s">
        <v>1080</v>
      </c>
      <c r="E200" s="105">
        <v>40028</v>
      </c>
      <c r="F200" s="105">
        <v>40035</v>
      </c>
      <c r="G200" s="104">
        <v>7</v>
      </c>
      <c r="H200" s="104" t="s">
        <v>1079</v>
      </c>
      <c r="I200" s="104" t="s">
        <v>641</v>
      </c>
      <c r="J200" s="104" t="s">
        <v>1332</v>
      </c>
    </row>
    <row r="201" spans="1:10" ht="18" customHeight="1">
      <c r="A201" s="104" t="s">
        <v>499</v>
      </c>
      <c r="B201" s="104" t="s">
        <v>510</v>
      </c>
      <c r="C201" s="104" t="s">
        <v>511</v>
      </c>
      <c r="D201" s="104" t="s">
        <v>1080</v>
      </c>
      <c r="E201" s="105">
        <v>40043</v>
      </c>
      <c r="F201" s="105">
        <v>40049</v>
      </c>
      <c r="G201" s="104">
        <v>6</v>
      </c>
      <c r="H201" s="104" t="s">
        <v>1079</v>
      </c>
      <c r="I201" s="104" t="s">
        <v>637</v>
      </c>
      <c r="J201" s="104" t="s">
        <v>1332</v>
      </c>
    </row>
    <row r="202" spans="1:10" ht="18" customHeight="1">
      <c r="A202" s="104" t="s">
        <v>499</v>
      </c>
      <c r="B202" s="104" t="s">
        <v>510</v>
      </c>
      <c r="C202" s="104" t="s">
        <v>511</v>
      </c>
      <c r="D202" s="104" t="s">
        <v>1080</v>
      </c>
      <c r="E202" s="105">
        <v>40064</v>
      </c>
      <c r="F202" s="105">
        <v>40070</v>
      </c>
      <c r="G202" s="104">
        <v>6</v>
      </c>
      <c r="H202" s="104" t="s">
        <v>1079</v>
      </c>
      <c r="I202" s="104" t="s">
        <v>637</v>
      </c>
      <c r="J202" s="104" t="s">
        <v>1332</v>
      </c>
    </row>
    <row r="203" spans="1:10" ht="18" customHeight="1">
      <c r="A203" s="104" t="s">
        <v>499</v>
      </c>
      <c r="B203" s="104" t="s">
        <v>510</v>
      </c>
      <c r="C203" s="104" t="s">
        <v>511</v>
      </c>
      <c r="D203" s="104" t="s">
        <v>1080</v>
      </c>
      <c r="E203" s="105">
        <v>40091</v>
      </c>
      <c r="F203" s="105">
        <v>40105</v>
      </c>
      <c r="G203" s="104">
        <v>14</v>
      </c>
      <c r="H203" s="104" t="s">
        <v>1079</v>
      </c>
      <c r="I203" s="104" t="s">
        <v>1291</v>
      </c>
      <c r="J203" s="104" t="s">
        <v>1332</v>
      </c>
    </row>
    <row r="204" spans="1:10" ht="18" customHeight="1">
      <c r="A204" s="104" t="s">
        <v>499</v>
      </c>
      <c r="B204" s="104" t="s">
        <v>510</v>
      </c>
      <c r="C204" s="104" t="s">
        <v>511</v>
      </c>
      <c r="D204" s="104" t="s">
        <v>1080</v>
      </c>
      <c r="E204" s="105">
        <v>40126</v>
      </c>
      <c r="F204" s="105">
        <v>40133</v>
      </c>
      <c r="G204" s="104">
        <v>7</v>
      </c>
      <c r="H204" s="104" t="s">
        <v>1079</v>
      </c>
      <c r="I204" s="104" t="s">
        <v>641</v>
      </c>
      <c r="J204" s="104" t="s">
        <v>1332</v>
      </c>
    </row>
    <row r="205" spans="1:10" ht="18" customHeight="1">
      <c r="A205" s="104" t="s">
        <v>499</v>
      </c>
      <c r="B205" s="104" t="s">
        <v>510</v>
      </c>
      <c r="C205" s="104" t="s">
        <v>511</v>
      </c>
      <c r="D205" s="104" t="s">
        <v>1080</v>
      </c>
      <c r="E205" s="105">
        <v>40162</v>
      </c>
      <c r="F205" s="105">
        <v>40168</v>
      </c>
      <c r="G205" s="104">
        <v>6</v>
      </c>
      <c r="H205" s="104" t="s">
        <v>1079</v>
      </c>
      <c r="I205" s="104" t="s">
        <v>641</v>
      </c>
      <c r="J205" s="104" t="s">
        <v>1332</v>
      </c>
    </row>
    <row r="206" spans="1:10" ht="12" customHeight="1">
      <c r="A206" s="104" t="s">
        <v>499</v>
      </c>
      <c r="B206" s="104" t="s">
        <v>512</v>
      </c>
      <c r="C206" s="104" t="s">
        <v>513</v>
      </c>
      <c r="D206" s="104" t="s">
        <v>1080</v>
      </c>
      <c r="E206" s="105">
        <v>40028</v>
      </c>
      <c r="F206" s="105">
        <v>40035</v>
      </c>
      <c r="G206" s="104">
        <v>7</v>
      </c>
      <c r="H206" s="104" t="s">
        <v>1079</v>
      </c>
      <c r="I206" s="104" t="s">
        <v>637</v>
      </c>
      <c r="J206" s="104" t="s">
        <v>1310</v>
      </c>
    </row>
    <row r="207" spans="1:10" ht="12" customHeight="1">
      <c r="A207" s="104" t="s">
        <v>499</v>
      </c>
      <c r="B207" s="104" t="s">
        <v>512</v>
      </c>
      <c r="C207" s="104" t="s">
        <v>513</v>
      </c>
      <c r="D207" s="104" t="s">
        <v>1080</v>
      </c>
      <c r="E207" s="105">
        <v>40043</v>
      </c>
      <c r="F207" s="105">
        <v>40049</v>
      </c>
      <c r="G207" s="104">
        <v>6</v>
      </c>
      <c r="H207" s="104" t="s">
        <v>1079</v>
      </c>
      <c r="I207" s="104" t="s">
        <v>637</v>
      </c>
      <c r="J207" s="104" t="s">
        <v>1310</v>
      </c>
    </row>
    <row r="208" spans="1:10" ht="12" customHeight="1">
      <c r="A208" s="104" t="s">
        <v>499</v>
      </c>
      <c r="B208" s="104" t="s">
        <v>512</v>
      </c>
      <c r="C208" s="104" t="s">
        <v>513</v>
      </c>
      <c r="D208" s="104" t="s">
        <v>1080</v>
      </c>
      <c r="E208" s="105">
        <v>40091</v>
      </c>
      <c r="F208" s="105">
        <v>40098</v>
      </c>
      <c r="G208" s="104">
        <v>7</v>
      </c>
      <c r="H208" s="104" t="s">
        <v>1079</v>
      </c>
      <c r="I208" s="104" t="s">
        <v>637</v>
      </c>
      <c r="J208" s="104" t="s">
        <v>1310</v>
      </c>
    </row>
    <row r="209" spans="1:10" ht="18" customHeight="1">
      <c r="A209" s="104" t="s">
        <v>499</v>
      </c>
      <c r="B209" s="104" t="s">
        <v>520</v>
      </c>
      <c r="C209" s="104" t="s">
        <v>521</v>
      </c>
      <c r="D209" s="104" t="s">
        <v>1080</v>
      </c>
      <c r="E209" s="105">
        <v>39818</v>
      </c>
      <c r="F209" s="105">
        <v>39825</v>
      </c>
      <c r="G209" s="104">
        <v>7</v>
      </c>
      <c r="H209" s="104" t="s">
        <v>1079</v>
      </c>
      <c r="I209" s="104" t="s">
        <v>638</v>
      </c>
      <c r="J209" s="104" t="s">
        <v>1333</v>
      </c>
    </row>
    <row r="210" spans="1:10" ht="18" customHeight="1">
      <c r="A210" s="104" t="s">
        <v>499</v>
      </c>
      <c r="B210" s="104" t="s">
        <v>520</v>
      </c>
      <c r="C210" s="104" t="s">
        <v>521</v>
      </c>
      <c r="D210" s="104" t="s">
        <v>1080</v>
      </c>
      <c r="E210" s="105">
        <v>39951</v>
      </c>
      <c r="F210" s="105">
        <v>39959</v>
      </c>
      <c r="G210" s="104">
        <v>8</v>
      </c>
      <c r="H210" s="104" t="s">
        <v>1079</v>
      </c>
      <c r="I210" s="104" t="s">
        <v>638</v>
      </c>
      <c r="J210" s="104" t="s">
        <v>1333</v>
      </c>
    </row>
    <row r="211" spans="1:10" ht="18" customHeight="1">
      <c r="A211" s="104" t="s">
        <v>499</v>
      </c>
      <c r="B211" s="104" t="s">
        <v>520</v>
      </c>
      <c r="C211" s="104" t="s">
        <v>521</v>
      </c>
      <c r="D211" s="104" t="s">
        <v>1080</v>
      </c>
      <c r="E211" s="105">
        <v>40000</v>
      </c>
      <c r="F211" s="105">
        <v>40007</v>
      </c>
      <c r="G211" s="104">
        <v>7</v>
      </c>
      <c r="H211" s="104" t="s">
        <v>1079</v>
      </c>
      <c r="I211" s="104" t="s">
        <v>639</v>
      </c>
      <c r="J211" s="104" t="s">
        <v>1333</v>
      </c>
    </row>
    <row r="212" spans="1:10" ht="18" customHeight="1">
      <c r="A212" s="104" t="s">
        <v>499</v>
      </c>
      <c r="B212" s="104" t="s">
        <v>520</v>
      </c>
      <c r="C212" s="104" t="s">
        <v>521</v>
      </c>
      <c r="D212" s="104" t="s">
        <v>1080</v>
      </c>
      <c r="E212" s="105">
        <v>40043</v>
      </c>
      <c r="F212" s="105">
        <v>40049</v>
      </c>
      <c r="G212" s="104">
        <v>6</v>
      </c>
      <c r="H212" s="104" t="s">
        <v>1079</v>
      </c>
      <c r="I212" s="104" t="s">
        <v>638</v>
      </c>
      <c r="J212" s="104" t="s">
        <v>1333</v>
      </c>
    </row>
    <row r="213" spans="1:10" ht="18" customHeight="1">
      <c r="A213" s="104" t="s">
        <v>499</v>
      </c>
      <c r="B213" s="104" t="s">
        <v>520</v>
      </c>
      <c r="C213" s="104" t="s">
        <v>521</v>
      </c>
      <c r="D213" s="104" t="s">
        <v>1080</v>
      </c>
      <c r="E213" s="105">
        <v>40064</v>
      </c>
      <c r="F213" s="105">
        <v>40077</v>
      </c>
      <c r="G213" s="104">
        <v>13</v>
      </c>
      <c r="H213" s="104" t="s">
        <v>1079</v>
      </c>
      <c r="I213" s="104" t="s">
        <v>638</v>
      </c>
      <c r="J213" s="104" t="s">
        <v>1333</v>
      </c>
    </row>
    <row r="214" spans="1:10" ht="18" customHeight="1">
      <c r="A214" s="104" t="s">
        <v>499</v>
      </c>
      <c r="B214" s="104" t="s">
        <v>520</v>
      </c>
      <c r="C214" s="104" t="s">
        <v>521</v>
      </c>
      <c r="D214" s="104" t="s">
        <v>1080</v>
      </c>
      <c r="E214" s="105">
        <v>40091</v>
      </c>
      <c r="F214" s="105">
        <v>40098</v>
      </c>
      <c r="G214" s="104">
        <v>7</v>
      </c>
      <c r="H214" s="104" t="s">
        <v>1079</v>
      </c>
      <c r="I214" s="104" t="s">
        <v>1296</v>
      </c>
      <c r="J214" s="104" t="s">
        <v>1333</v>
      </c>
    </row>
    <row r="215" spans="1:10" ht="18" customHeight="1">
      <c r="A215" s="104" t="s">
        <v>499</v>
      </c>
      <c r="B215" s="104" t="s">
        <v>522</v>
      </c>
      <c r="C215" s="104" t="s">
        <v>523</v>
      </c>
      <c r="D215" s="104" t="s">
        <v>1080</v>
      </c>
      <c r="E215" s="105">
        <v>39854</v>
      </c>
      <c r="F215" s="105">
        <v>39860</v>
      </c>
      <c r="G215" s="104">
        <v>6</v>
      </c>
      <c r="H215" s="104" t="s">
        <v>1079</v>
      </c>
      <c r="I215" s="104" t="s">
        <v>637</v>
      </c>
      <c r="J215" s="104" t="s">
        <v>1334</v>
      </c>
    </row>
    <row r="216" spans="1:10" ht="26.25" customHeight="1">
      <c r="A216" s="104" t="s">
        <v>499</v>
      </c>
      <c r="B216" s="104" t="s">
        <v>522</v>
      </c>
      <c r="C216" s="104" t="s">
        <v>523</v>
      </c>
      <c r="D216" s="104" t="s">
        <v>1080</v>
      </c>
      <c r="E216" s="105">
        <v>39916</v>
      </c>
      <c r="F216" s="105">
        <v>39937</v>
      </c>
      <c r="G216" s="104">
        <v>21</v>
      </c>
      <c r="H216" s="104" t="s">
        <v>1079</v>
      </c>
      <c r="I216" s="104" t="s">
        <v>1032</v>
      </c>
      <c r="J216" s="104" t="s">
        <v>1334</v>
      </c>
    </row>
    <row r="217" spans="1:10" ht="18" customHeight="1">
      <c r="A217" s="104" t="s">
        <v>499</v>
      </c>
      <c r="B217" s="104" t="s">
        <v>522</v>
      </c>
      <c r="C217" s="104" t="s">
        <v>523</v>
      </c>
      <c r="D217" s="104" t="s">
        <v>1080</v>
      </c>
      <c r="E217" s="105">
        <v>40028</v>
      </c>
      <c r="F217" s="105">
        <v>40035</v>
      </c>
      <c r="G217" s="104">
        <v>7</v>
      </c>
      <c r="H217" s="104" t="s">
        <v>1079</v>
      </c>
      <c r="I217" s="104" t="s">
        <v>637</v>
      </c>
      <c r="J217" s="104" t="s">
        <v>1334</v>
      </c>
    </row>
    <row r="218" spans="1:10" ht="18" customHeight="1">
      <c r="A218" s="104" t="s">
        <v>499</v>
      </c>
      <c r="B218" s="104" t="s">
        <v>522</v>
      </c>
      <c r="C218" s="104" t="s">
        <v>523</v>
      </c>
      <c r="D218" s="104" t="s">
        <v>1080</v>
      </c>
      <c r="E218" s="105">
        <v>40043</v>
      </c>
      <c r="F218" s="105">
        <v>40049</v>
      </c>
      <c r="G218" s="104">
        <v>6</v>
      </c>
      <c r="H218" s="104" t="s">
        <v>1079</v>
      </c>
      <c r="I218" s="104" t="s">
        <v>637</v>
      </c>
      <c r="J218" s="104" t="s">
        <v>1334</v>
      </c>
    </row>
    <row r="219" spans="1:10" ht="17.25" customHeight="1">
      <c r="A219" s="104" t="s">
        <v>499</v>
      </c>
      <c r="B219" s="104" t="s">
        <v>522</v>
      </c>
      <c r="C219" s="104" t="s">
        <v>523</v>
      </c>
      <c r="D219" s="104" t="s">
        <v>1080</v>
      </c>
      <c r="E219" s="105">
        <v>40091</v>
      </c>
      <c r="F219" s="105">
        <v>40098</v>
      </c>
      <c r="G219" s="104">
        <v>7</v>
      </c>
      <c r="H219" s="104" t="s">
        <v>1079</v>
      </c>
      <c r="I219" s="104" t="s">
        <v>641</v>
      </c>
      <c r="J219" s="104" t="s">
        <v>1334</v>
      </c>
    </row>
    <row r="220" spans="1:10" ht="17.25" customHeight="1">
      <c r="A220" s="104" t="s">
        <v>499</v>
      </c>
      <c r="B220" s="104" t="s">
        <v>524</v>
      </c>
      <c r="C220" s="104" t="s">
        <v>525</v>
      </c>
      <c r="D220" s="104" t="s">
        <v>1080</v>
      </c>
      <c r="E220" s="105">
        <v>40070</v>
      </c>
      <c r="F220" s="105">
        <v>40077</v>
      </c>
      <c r="G220" s="104">
        <v>7</v>
      </c>
      <c r="H220" s="104" t="s">
        <v>1079</v>
      </c>
      <c r="I220" s="104" t="s">
        <v>637</v>
      </c>
      <c r="J220" s="104" t="s">
        <v>1335</v>
      </c>
    </row>
    <row r="221" spans="1:10" ht="17.25" customHeight="1">
      <c r="A221" s="104" t="s">
        <v>499</v>
      </c>
      <c r="B221" s="104" t="s">
        <v>524</v>
      </c>
      <c r="C221" s="104" t="s">
        <v>525</v>
      </c>
      <c r="D221" s="104" t="s">
        <v>1080</v>
      </c>
      <c r="E221" s="105">
        <v>40091</v>
      </c>
      <c r="F221" s="105">
        <v>40098</v>
      </c>
      <c r="G221" s="104">
        <v>7</v>
      </c>
      <c r="H221" s="104" t="s">
        <v>1079</v>
      </c>
      <c r="I221" s="104" t="s">
        <v>637</v>
      </c>
      <c r="J221" s="104" t="s">
        <v>1335</v>
      </c>
    </row>
    <row r="222" spans="1:10" ht="17.25" customHeight="1">
      <c r="A222" s="104" t="s">
        <v>499</v>
      </c>
      <c r="B222" s="104" t="s">
        <v>542</v>
      </c>
      <c r="C222" s="104" t="s">
        <v>543</v>
      </c>
      <c r="D222" s="104" t="s">
        <v>1080</v>
      </c>
      <c r="E222" s="105">
        <v>39986</v>
      </c>
      <c r="F222" s="105">
        <v>39993</v>
      </c>
      <c r="G222" s="104">
        <v>7</v>
      </c>
      <c r="H222" s="104" t="s">
        <v>1079</v>
      </c>
      <c r="I222" s="104" t="s">
        <v>637</v>
      </c>
      <c r="J222" s="104" t="s">
        <v>1311</v>
      </c>
    </row>
    <row r="223" spans="1:10" ht="17.25" customHeight="1">
      <c r="A223" s="104" t="s">
        <v>499</v>
      </c>
      <c r="B223" s="104" t="s">
        <v>542</v>
      </c>
      <c r="C223" s="104" t="s">
        <v>543</v>
      </c>
      <c r="D223" s="104" t="s">
        <v>1080</v>
      </c>
      <c r="E223" s="105">
        <v>40091</v>
      </c>
      <c r="F223" s="105">
        <v>40098</v>
      </c>
      <c r="G223" s="104">
        <v>7</v>
      </c>
      <c r="H223" s="104" t="s">
        <v>1079</v>
      </c>
      <c r="I223" s="104" t="s">
        <v>641</v>
      </c>
      <c r="J223" s="104" t="s">
        <v>1311</v>
      </c>
    </row>
    <row r="224" spans="1:10" ht="17.25" customHeight="1">
      <c r="A224" s="104" t="s">
        <v>499</v>
      </c>
      <c r="B224" s="104" t="s">
        <v>542</v>
      </c>
      <c r="C224" s="104" t="s">
        <v>543</v>
      </c>
      <c r="D224" s="104" t="s">
        <v>1080</v>
      </c>
      <c r="E224" s="105">
        <v>40162</v>
      </c>
      <c r="F224" s="105">
        <v>40168</v>
      </c>
      <c r="G224" s="104">
        <v>6</v>
      </c>
      <c r="H224" s="104" t="s">
        <v>1079</v>
      </c>
      <c r="I224" s="104" t="s">
        <v>637</v>
      </c>
      <c r="J224" s="104" t="s">
        <v>1311</v>
      </c>
    </row>
    <row r="225" spans="1:10" ht="17.25" customHeight="1">
      <c r="A225" s="104" t="s">
        <v>499</v>
      </c>
      <c r="B225" s="104" t="s">
        <v>544</v>
      </c>
      <c r="C225" s="104" t="s">
        <v>545</v>
      </c>
      <c r="D225" s="104" t="s">
        <v>1080</v>
      </c>
      <c r="E225" s="105">
        <v>39818</v>
      </c>
      <c r="F225" s="105">
        <v>39825</v>
      </c>
      <c r="G225" s="104">
        <v>7</v>
      </c>
      <c r="H225" s="104" t="s">
        <v>1079</v>
      </c>
      <c r="I225" s="104" t="s">
        <v>638</v>
      </c>
      <c r="J225" s="104" t="s">
        <v>1336</v>
      </c>
    </row>
    <row r="226" spans="1:10" ht="17.25" customHeight="1">
      <c r="A226" s="104" t="s">
        <v>499</v>
      </c>
      <c r="B226" s="104" t="s">
        <v>544</v>
      </c>
      <c r="C226" s="104" t="s">
        <v>545</v>
      </c>
      <c r="D226" s="104" t="s">
        <v>1080</v>
      </c>
      <c r="E226" s="105">
        <v>39860</v>
      </c>
      <c r="F226" s="105">
        <v>39867</v>
      </c>
      <c r="G226" s="104">
        <v>7</v>
      </c>
      <c r="H226" s="104" t="s">
        <v>1079</v>
      </c>
      <c r="I226" s="104" t="s">
        <v>638</v>
      </c>
      <c r="J226" s="104" t="s">
        <v>1336</v>
      </c>
    </row>
    <row r="227" spans="1:10" ht="17.25" customHeight="1">
      <c r="A227" s="104" t="s">
        <v>499</v>
      </c>
      <c r="B227" s="104" t="s">
        <v>544</v>
      </c>
      <c r="C227" s="104" t="s">
        <v>545</v>
      </c>
      <c r="D227" s="104" t="s">
        <v>1080</v>
      </c>
      <c r="E227" s="105">
        <v>39889</v>
      </c>
      <c r="F227" s="105">
        <v>39895</v>
      </c>
      <c r="G227" s="104">
        <v>6</v>
      </c>
      <c r="H227" s="104" t="s">
        <v>1079</v>
      </c>
      <c r="I227" s="104" t="s">
        <v>641</v>
      </c>
      <c r="J227" s="104" t="s">
        <v>1336</v>
      </c>
    </row>
    <row r="228" spans="1:10" ht="17.25" customHeight="1">
      <c r="A228" s="104" t="s">
        <v>499</v>
      </c>
      <c r="B228" s="104" t="s">
        <v>544</v>
      </c>
      <c r="C228" s="104" t="s">
        <v>545</v>
      </c>
      <c r="D228" s="104" t="s">
        <v>1080</v>
      </c>
      <c r="E228" s="105">
        <v>39993</v>
      </c>
      <c r="F228" s="105">
        <v>39995</v>
      </c>
      <c r="G228" s="104">
        <v>2</v>
      </c>
      <c r="H228" s="104" t="s">
        <v>1079</v>
      </c>
      <c r="I228" s="104" t="s">
        <v>638</v>
      </c>
      <c r="J228" s="104" t="s">
        <v>1336</v>
      </c>
    </row>
    <row r="229" spans="1:10" ht="17.25" customHeight="1">
      <c r="A229" s="104" t="s">
        <v>499</v>
      </c>
      <c r="B229" s="104" t="s">
        <v>544</v>
      </c>
      <c r="C229" s="104" t="s">
        <v>545</v>
      </c>
      <c r="D229" s="104" t="s">
        <v>1080</v>
      </c>
      <c r="E229" s="105">
        <v>40043</v>
      </c>
      <c r="F229" s="105">
        <v>40049</v>
      </c>
      <c r="G229" s="104">
        <v>6</v>
      </c>
      <c r="H229" s="104" t="s">
        <v>1079</v>
      </c>
      <c r="I229" s="104" t="s">
        <v>637</v>
      </c>
      <c r="J229" s="104" t="s">
        <v>1336</v>
      </c>
    </row>
    <row r="230" spans="1:10" ht="17.25" customHeight="1">
      <c r="A230" s="106" t="s">
        <v>499</v>
      </c>
      <c r="B230" s="106" t="s">
        <v>544</v>
      </c>
      <c r="C230" s="106" t="s">
        <v>545</v>
      </c>
      <c r="D230" s="106" t="s">
        <v>1080</v>
      </c>
      <c r="E230" s="107">
        <v>40070</v>
      </c>
      <c r="F230" s="107">
        <v>40077</v>
      </c>
      <c r="G230" s="106">
        <v>7</v>
      </c>
      <c r="H230" s="106" t="s">
        <v>1079</v>
      </c>
      <c r="I230" s="106" t="s">
        <v>641</v>
      </c>
      <c r="J230" s="106" t="s">
        <v>1336</v>
      </c>
    </row>
    <row r="231" spans="1:10" ht="12.75" customHeight="1">
      <c r="A231" s="31"/>
      <c r="B231" s="55">
        <f>SUM(IF(FREQUENCY(MATCH(B193:B230,B193:B230,0),MATCH(B193:B230,B193:B230,0))&gt;0,1))</f>
        <v>10</v>
      </c>
      <c r="C231" s="32"/>
      <c r="D231" s="32">
        <f>COUNTA(D193:D230)</f>
        <v>38</v>
      </c>
      <c r="E231" s="32"/>
      <c r="F231" s="32"/>
      <c r="G231" s="37">
        <f>SUM(G193:G230)</f>
        <v>288</v>
      </c>
      <c r="H231" s="31"/>
      <c r="I231" s="31"/>
      <c r="J231" s="45"/>
    </row>
    <row r="232" spans="1:10" ht="12.75" customHeight="1">
      <c r="A232" s="31"/>
      <c r="B232" s="55"/>
      <c r="C232" s="32"/>
      <c r="D232" s="32"/>
      <c r="E232" s="32"/>
      <c r="F232" s="32"/>
      <c r="G232" s="37"/>
      <c r="H232" s="31"/>
      <c r="I232" s="31"/>
      <c r="J232" s="45"/>
    </row>
    <row r="233" spans="1:10" ht="12.75" customHeight="1">
      <c r="A233" s="106" t="s">
        <v>552</v>
      </c>
      <c r="B233" s="106" t="s">
        <v>586</v>
      </c>
      <c r="C233" s="106" t="s">
        <v>587</v>
      </c>
      <c r="D233" s="106" t="s">
        <v>1080</v>
      </c>
      <c r="E233" s="107">
        <v>40121</v>
      </c>
      <c r="F233" s="107">
        <v>40122</v>
      </c>
      <c r="G233" s="106">
        <v>1</v>
      </c>
      <c r="H233" s="106" t="s">
        <v>1079</v>
      </c>
      <c r="I233" s="106" t="s">
        <v>637</v>
      </c>
      <c r="J233" s="106" t="s">
        <v>1063</v>
      </c>
    </row>
    <row r="234" spans="1:10" ht="12.75" customHeight="1">
      <c r="A234" s="31"/>
      <c r="B234" s="55">
        <f>SUM(IF(FREQUENCY(MATCH(B233:B233,B233:B233,0),MATCH(B233:B233,B233:B233,0))&gt;0,1))</f>
        <v>1</v>
      </c>
      <c r="C234" s="32"/>
      <c r="D234" s="32">
        <f>COUNTA(D233:D233)</f>
        <v>1</v>
      </c>
      <c r="E234" s="32"/>
      <c r="F234" s="32"/>
      <c r="G234" s="37">
        <f>SUM(G233:G233)</f>
        <v>1</v>
      </c>
      <c r="H234" s="31"/>
      <c r="I234" s="31"/>
      <c r="J234" s="45"/>
    </row>
    <row r="235" spans="1:10" ht="12.75" customHeight="1">
      <c r="A235" s="31"/>
      <c r="B235" s="55"/>
      <c r="C235" s="32"/>
      <c r="D235" s="32"/>
      <c r="E235" s="32"/>
      <c r="F235" s="32"/>
      <c r="G235" s="37"/>
      <c r="H235" s="31"/>
      <c r="I235" s="31"/>
      <c r="J235" s="45"/>
    </row>
    <row r="236" spans="1:10" ht="17.25" customHeight="1">
      <c r="A236" s="104" t="s">
        <v>599</v>
      </c>
      <c r="B236" s="104" t="s">
        <v>602</v>
      </c>
      <c r="C236" s="104" t="s">
        <v>603</v>
      </c>
      <c r="D236" s="104" t="s">
        <v>1080</v>
      </c>
      <c r="E236" s="105">
        <v>39839</v>
      </c>
      <c r="F236" s="105">
        <v>39853</v>
      </c>
      <c r="G236" s="104">
        <v>14</v>
      </c>
      <c r="H236" s="104" t="s">
        <v>1079</v>
      </c>
      <c r="I236" s="104" t="s">
        <v>1032</v>
      </c>
      <c r="J236" s="104" t="s">
        <v>649</v>
      </c>
    </row>
    <row r="237" spans="1:10" ht="12.75" customHeight="1">
      <c r="A237" s="104" t="s">
        <v>599</v>
      </c>
      <c r="B237" s="104" t="s">
        <v>602</v>
      </c>
      <c r="C237" s="104" t="s">
        <v>603</v>
      </c>
      <c r="D237" s="104" t="s">
        <v>1080</v>
      </c>
      <c r="E237" s="105">
        <v>40014</v>
      </c>
      <c r="F237" s="105">
        <v>40021</v>
      </c>
      <c r="G237" s="104">
        <v>7</v>
      </c>
      <c r="H237" s="104" t="s">
        <v>1079</v>
      </c>
      <c r="I237" s="104" t="s">
        <v>637</v>
      </c>
      <c r="J237" s="104" t="s">
        <v>649</v>
      </c>
    </row>
    <row r="238" spans="1:10" ht="12.75" customHeight="1">
      <c r="A238" s="104" t="s">
        <v>599</v>
      </c>
      <c r="B238" s="104" t="s">
        <v>604</v>
      </c>
      <c r="C238" s="104" t="s">
        <v>605</v>
      </c>
      <c r="D238" s="104" t="s">
        <v>1080</v>
      </c>
      <c r="E238" s="105">
        <v>39814</v>
      </c>
      <c r="F238" s="105">
        <v>39818</v>
      </c>
      <c r="G238" s="104">
        <v>5</v>
      </c>
      <c r="H238" s="104" t="s">
        <v>1079</v>
      </c>
      <c r="I238" s="104" t="s">
        <v>1032</v>
      </c>
      <c r="J238" s="104" t="s">
        <v>1312</v>
      </c>
    </row>
    <row r="239" spans="1:10" ht="12.75" customHeight="1">
      <c r="A239" s="104" t="s">
        <v>599</v>
      </c>
      <c r="B239" s="104" t="s">
        <v>604</v>
      </c>
      <c r="C239" s="104" t="s">
        <v>605</v>
      </c>
      <c r="D239" s="104" t="s">
        <v>1080</v>
      </c>
      <c r="E239" s="105">
        <v>39825</v>
      </c>
      <c r="F239" s="105">
        <v>39834</v>
      </c>
      <c r="G239" s="104">
        <v>9</v>
      </c>
      <c r="H239" s="104" t="s">
        <v>1079</v>
      </c>
      <c r="I239" s="104" t="s">
        <v>1289</v>
      </c>
      <c r="J239" s="104" t="s">
        <v>1312</v>
      </c>
    </row>
    <row r="240" spans="1:10" ht="12.75" customHeight="1">
      <c r="A240" s="104" t="s">
        <v>599</v>
      </c>
      <c r="B240" s="104" t="s">
        <v>604</v>
      </c>
      <c r="C240" s="104" t="s">
        <v>605</v>
      </c>
      <c r="D240" s="104" t="s">
        <v>1080</v>
      </c>
      <c r="E240" s="105">
        <v>39853</v>
      </c>
      <c r="F240" s="105">
        <v>39874</v>
      </c>
      <c r="G240" s="104">
        <v>21</v>
      </c>
      <c r="H240" s="104" t="s">
        <v>1079</v>
      </c>
      <c r="I240" s="104" t="s">
        <v>1032</v>
      </c>
      <c r="J240" s="104" t="s">
        <v>1312</v>
      </c>
    </row>
    <row r="241" spans="1:10" ht="12.75" customHeight="1">
      <c r="A241" s="104" t="s">
        <v>599</v>
      </c>
      <c r="B241" s="104" t="s">
        <v>604</v>
      </c>
      <c r="C241" s="104" t="s">
        <v>605</v>
      </c>
      <c r="D241" s="104" t="s">
        <v>1080</v>
      </c>
      <c r="E241" s="105">
        <v>39881</v>
      </c>
      <c r="F241" s="105">
        <v>39888</v>
      </c>
      <c r="G241" s="104">
        <v>7</v>
      </c>
      <c r="H241" s="104" t="s">
        <v>1079</v>
      </c>
      <c r="I241" s="104" t="s">
        <v>1032</v>
      </c>
      <c r="J241" s="104" t="s">
        <v>1312</v>
      </c>
    </row>
    <row r="242" spans="1:10" ht="12.75" customHeight="1">
      <c r="A242" s="104" t="s">
        <v>599</v>
      </c>
      <c r="B242" s="104" t="s">
        <v>604</v>
      </c>
      <c r="C242" s="104" t="s">
        <v>605</v>
      </c>
      <c r="D242" s="104" t="s">
        <v>1080</v>
      </c>
      <c r="E242" s="105">
        <v>39902</v>
      </c>
      <c r="F242" s="105">
        <v>39916</v>
      </c>
      <c r="G242" s="104">
        <v>14</v>
      </c>
      <c r="H242" s="104" t="s">
        <v>1079</v>
      </c>
      <c r="I242" s="104" t="s">
        <v>637</v>
      </c>
      <c r="J242" s="104" t="s">
        <v>1312</v>
      </c>
    </row>
    <row r="243" spans="1:10" ht="12.75" customHeight="1">
      <c r="A243" s="104" t="s">
        <v>599</v>
      </c>
      <c r="B243" s="104" t="s">
        <v>604</v>
      </c>
      <c r="C243" s="104" t="s">
        <v>605</v>
      </c>
      <c r="D243" s="104" t="s">
        <v>1080</v>
      </c>
      <c r="E243" s="105">
        <v>40014</v>
      </c>
      <c r="F243" s="105">
        <v>40021</v>
      </c>
      <c r="G243" s="104">
        <v>7</v>
      </c>
      <c r="H243" s="104" t="s">
        <v>1079</v>
      </c>
      <c r="I243" s="104" t="s">
        <v>637</v>
      </c>
      <c r="J243" s="104" t="s">
        <v>1312</v>
      </c>
    </row>
    <row r="244" spans="1:10" ht="12.75" customHeight="1">
      <c r="A244" s="104" t="s">
        <v>599</v>
      </c>
      <c r="B244" s="104" t="s">
        <v>604</v>
      </c>
      <c r="C244" s="104" t="s">
        <v>605</v>
      </c>
      <c r="D244" s="104" t="s">
        <v>1080</v>
      </c>
      <c r="E244" s="105">
        <v>40042</v>
      </c>
      <c r="F244" s="105">
        <v>40049</v>
      </c>
      <c r="G244" s="104">
        <v>7</v>
      </c>
      <c r="H244" s="104" t="s">
        <v>1079</v>
      </c>
      <c r="I244" s="104" t="s">
        <v>637</v>
      </c>
      <c r="J244" s="104" t="s">
        <v>1312</v>
      </c>
    </row>
    <row r="245" spans="1:10" ht="18" customHeight="1">
      <c r="A245" s="104" t="s">
        <v>599</v>
      </c>
      <c r="B245" s="104" t="s">
        <v>606</v>
      </c>
      <c r="C245" s="104" t="s">
        <v>607</v>
      </c>
      <c r="D245" s="104" t="s">
        <v>1080</v>
      </c>
      <c r="E245" s="105">
        <v>39951</v>
      </c>
      <c r="F245" s="105">
        <v>39953</v>
      </c>
      <c r="G245" s="104">
        <v>2</v>
      </c>
      <c r="H245" s="104" t="s">
        <v>1079</v>
      </c>
      <c r="I245" s="104" t="s">
        <v>641</v>
      </c>
      <c r="J245" s="104" t="s">
        <v>1313</v>
      </c>
    </row>
    <row r="246" spans="1:10" ht="18" customHeight="1">
      <c r="A246" s="104" t="s">
        <v>599</v>
      </c>
      <c r="B246" s="104" t="s">
        <v>606</v>
      </c>
      <c r="C246" s="104" t="s">
        <v>607</v>
      </c>
      <c r="D246" s="104" t="s">
        <v>1080</v>
      </c>
      <c r="E246" s="105">
        <v>39986</v>
      </c>
      <c r="F246" s="105">
        <v>39993</v>
      </c>
      <c r="G246" s="104">
        <v>7</v>
      </c>
      <c r="H246" s="104" t="s">
        <v>1079</v>
      </c>
      <c r="I246" s="104" t="s">
        <v>641</v>
      </c>
      <c r="J246" s="104" t="s">
        <v>1313</v>
      </c>
    </row>
    <row r="247" spans="1:10" ht="18" customHeight="1">
      <c r="A247" s="104" t="s">
        <v>599</v>
      </c>
      <c r="B247" s="104" t="s">
        <v>608</v>
      </c>
      <c r="C247" s="104" t="s">
        <v>609</v>
      </c>
      <c r="D247" s="104" t="s">
        <v>1080</v>
      </c>
      <c r="E247" s="105">
        <v>40014</v>
      </c>
      <c r="F247" s="105">
        <v>40021</v>
      </c>
      <c r="G247" s="104">
        <v>7</v>
      </c>
      <c r="H247" s="104" t="s">
        <v>1079</v>
      </c>
      <c r="I247" s="104" t="s">
        <v>641</v>
      </c>
      <c r="J247" s="104" t="s">
        <v>650</v>
      </c>
    </row>
    <row r="248" spans="1:10" ht="18" customHeight="1">
      <c r="A248" s="104" t="s">
        <v>599</v>
      </c>
      <c r="B248" s="104" t="s">
        <v>608</v>
      </c>
      <c r="C248" s="104" t="s">
        <v>609</v>
      </c>
      <c r="D248" s="104" t="s">
        <v>1080</v>
      </c>
      <c r="E248" s="105">
        <v>40028</v>
      </c>
      <c r="F248" s="105">
        <v>40035</v>
      </c>
      <c r="G248" s="104">
        <v>7</v>
      </c>
      <c r="H248" s="104" t="s">
        <v>1079</v>
      </c>
      <c r="I248" s="104" t="s">
        <v>637</v>
      </c>
      <c r="J248" s="104" t="s">
        <v>650</v>
      </c>
    </row>
    <row r="249" spans="1:10" ht="18" customHeight="1">
      <c r="A249" s="104" t="s">
        <v>599</v>
      </c>
      <c r="B249" s="104" t="s">
        <v>608</v>
      </c>
      <c r="C249" s="104" t="s">
        <v>609</v>
      </c>
      <c r="D249" s="104" t="s">
        <v>1080</v>
      </c>
      <c r="E249" s="105">
        <v>40042</v>
      </c>
      <c r="F249" s="105">
        <v>40049</v>
      </c>
      <c r="G249" s="104">
        <v>7</v>
      </c>
      <c r="H249" s="104" t="s">
        <v>1079</v>
      </c>
      <c r="I249" s="104" t="s">
        <v>1032</v>
      </c>
      <c r="J249" s="104" t="s">
        <v>650</v>
      </c>
    </row>
    <row r="250" spans="1:10" ht="18" customHeight="1">
      <c r="A250" s="104" t="s">
        <v>599</v>
      </c>
      <c r="B250" s="104" t="s">
        <v>608</v>
      </c>
      <c r="C250" s="104" t="s">
        <v>609</v>
      </c>
      <c r="D250" s="104" t="s">
        <v>1080</v>
      </c>
      <c r="E250" s="105">
        <v>40056</v>
      </c>
      <c r="F250" s="105">
        <v>40064</v>
      </c>
      <c r="G250" s="104">
        <v>8</v>
      </c>
      <c r="H250" s="104" t="s">
        <v>1079</v>
      </c>
      <c r="I250" s="104" t="s">
        <v>1289</v>
      </c>
      <c r="J250" s="104" t="s">
        <v>650</v>
      </c>
    </row>
    <row r="251" spans="1:10" ht="18" customHeight="1">
      <c r="A251" s="104" t="s">
        <v>599</v>
      </c>
      <c r="B251" s="104" t="s">
        <v>608</v>
      </c>
      <c r="C251" s="104" t="s">
        <v>609</v>
      </c>
      <c r="D251" s="104" t="s">
        <v>1080</v>
      </c>
      <c r="E251" s="105">
        <v>40077</v>
      </c>
      <c r="F251" s="105">
        <v>40098</v>
      </c>
      <c r="G251" s="104">
        <v>21</v>
      </c>
      <c r="H251" s="104" t="s">
        <v>1079</v>
      </c>
      <c r="I251" s="104" t="s">
        <v>1289</v>
      </c>
      <c r="J251" s="104" t="s">
        <v>650</v>
      </c>
    </row>
    <row r="252" spans="1:10" ht="18" customHeight="1">
      <c r="A252" s="104" t="s">
        <v>599</v>
      </c>
      <c r="B252" s="104" t="s">
        <v>610</v>
      </c>
      <c r="C252" s="104" t="s">
        <v>611</v>
      </c>
      <c r="D252" s="104" t="s">
        <v>1080</v>
      </c>
      <c r="E252" s="105">
        <v>39814</v>
      </c>
      <c r="F252" s="105">
        <v>39818</v>
      </c>
      <c r="G252" s="104">
        <v>5</v>
      </c>
      <c r="H252" s="104" t="s">
        <v>1079</v>
      </c>
      <c r="I252" s="104" t="s">
        <v>1032</v>
      </c>
      <c r="J252" s="104" t="s">
        <v>1314</v>
      </c>
    </row>
    <row r="253" spans="1:10" ht="18" customHeight="1">
      <c r="A253" s="104" t="s">
        <v>599</v>
      </c>
      <c r="B253" s="104" t="s">
        <v>610</v>
      </c>
      <c r="C253" s="104" t="s">
        <v>611</v>
      </c>
      <c r="D253" s="104" t="s">
        <v>1080</v>
      </c>
      <c r="E253" s="105">
        <v>39818</v>
      </c>
      <c r="F253" s="105">
        <v>39834</v>
      </c>
      <c r="G253" s="104">
        <v>16</v>
      </c>
      <c r="H253" s="104" t="s">
        <v>1079</v>
      </c>
      <c r="I253" s="104" t="s">
        <v>1032</v>
      </c>
      <c r="J253" s="104" t="s">
        <v>1314</v>
      </c>
    </row>
    <row r="254" spans="1:10" ht="18" customHeight="1">
      <c r="A254" s="104" t="s">
        <v>599</v>
      </c>
      <c r="B254" s="104" t="s">
        <v>610</v>
      </c>
      <c r="C254" s="104" t="s">
        <v>611</v>
      </c>
      <c r="D254" s="104" t="s">
        <v>1080</v>
      </c>
      <c r="E254" s="105">
        <v>39874</v>
      </c>
      <c r="F254" s="105">
        <v>39881</v>
      </c>
      <c r="G254" s="104">
        <v>7</v>
      </c>
      <c r="H254" s="104" t="s">
        <v>1079</v>
      </c>
      <c r="I254" s="104" t="s">
        <v>637</v>
      </c>
      <c r="J254" s="104" t="s">
        <v>1314</v>
      </c>
    </row>
    <row r="255" spans="1:10" ht="18" customHeight="1">
      <c r="A255" s="104" t="s">
        <v>599</v>
      </c>
      <c r="B255" s="104" t="s">
        <v>610</v>
      </c>
      <c r="C255" s="104" t="s">
        <v>611</v>
      </c>
      <c r="D255" s="104" t="s">
        <v>1080</v>
      </c>
      <c r="E255" s="105">
        <v>39951</v>
      </c>
      <c r="F255" s="105">
        <v>39959</v>
      </c>
      <c r="G255" s="104">
        <v>8</v>
      </c>
      <c r="H255" s="104" t="s">
        <v>1079</v>
      </c>
      <c r="I255" s="104" t="s">
        <v>639</v>
      </c>
      <c r="J255" s="104" t="s">
        <v>1314</v>
      </c>
    </row>
    <row r="256" spans="1:10" ht="18" customHeight="1">
      <c r="A256" s="104" t="s">
        <v>599</v>
      </c>
      <c r="B256" s="104" t="s">
        <v>610</v>
      </c>
      <c r="C256" s="104" t="s">
        <v>611</v>
      </c>
      <c r="D256" s="104" t="s">
        <v>1080</v>
      </c>
      <c r="E256" s="105">
        <v>39979</v>
      </c>
      <c r="F256" s="105">
        <v>39986</v>
      </c>
      <c r="G256" s="104">
        <v>7</v>
      </c>
      <c r="H256" s="104" t="s">
        <v>1079</v>
      </c>
      <c r="I256" s="104" t="s">
        <v>638</v>
      </c>
      <c r="J256" s="104" t="s">
        <v>1314</v>
      </c>
    </row>
    <row r="257" spans="1:10" ht="18" customHeight="1">
      <c r="A257" s="104" t="s">
        <v>599</v>
      </c>
      <c r="B257" s="104" t="s">
        <v>610</v>
      </c>
      <c r="C257" s="104" t="s">
        <v>611</v>
      </c>
      <c r="D257" s="104" t="s">
        <v>1080</v>
      </c>
      <c r="E257" s="105">
        <v>40000</v>
      </c>
      <c r="F257" s="105">
        <v>40007</v>
      </c>
      <c r="G257" s="104">
        <v>7</v>
      </c>
      <c r="H257" s="104" t="s">
        <v>1079</v>
      </c>
      <c r="I257" s="104" t="s">
        <v>637</v>
      </c>
      <c r="J257" s="104" t="s">
        <v>1314</v>
      </c>
    </row>
    <row r="258" spans="1:10" ht="18" customHeight="1">
      <c r="A258" s="104" t="s">
        <v>599</v>
      </c>
      <c r="B258" s="104" t="s">
        <v>610</v>
      </c>
      <c r="C258" s="104" t="s">
        <v>611</v>
      </c>
      <c r="D258" s="104" t="s">
        <v>1080</v>
      </c>
      <c r="E258" s="105">
        <v>40014</v>
      </c>
      <c r="F258" s="105">
        <v>40035</v>
      </c>
      <c r="G258" s="104">
        <v>21</v>
      </c>
      <c r="H258" s="104" t="s">
        <v>1079</v>
      </c>
      <c r="I258" s="104" t="s">
        <v>639</v>
      </c>
      <c r="J258" s="104" t="s">
        <v>1314</v>
      </c>
    </row>
    <row r="259" spans="1:10" ht="12.75" customHeight="1">
      <c r="A259" s="104" t="s">
        <v>599</v>
      </c>
      <c r="B259" s="104" t="s">
        <v>612</v>
      </c>
      <c r="C259" s="104" t="s">
        <v>613</v>
      </c>
      <c r="D259" s="104" t="s">
        <v>1080</v>
      </c>
      <c r="E259" s="105">
        <v>39846</v>
      </c>
      <c r="F259" s="105">
        <v>39853</v>
      </c>
      <c r="G259" s="104">
        <v>7</v>
      </c>
      <c r="H259" s="104" t="s">
        <v>1079</v>
      </c>
      <c r="I259" s="104" t="s">
        <v>637</v>
      </c>
      <c r="J259" s="104" t="s">
        <v>1315</v>
      </c>
    </row>
    <row r="260" spans="1:10" ht="12.75" customHeight="1">
      <c r="A260" s="104" t="s">
        <v>599</v>
      </c>
      <c r="B260" s="104" t="s">
        <v>612</v>
      </c>
      <c r="C260" s="104" t="s">
        <v>613</v>
      </c>
      <c r="D260" s="104" t="s">
        <v>1080</v>
      </c>
      <c r="E260" s="105">
        <v>39860</v>
      </c>
      <c r="F260" s="105">
        <v>39867</v>
      </c>
      <c r="G260" s="104">
        <v>7</v>
      </c>
      <c r="H260" s="104" t="s">
        <v>1079</v>
      </c>
      <c r="I260" s="104" t="s">
        <v>638</v>
      </c>
      <c r="J260" s="104" t="s">
        <v>1315</v>
      </c>
    </row>
    <row r="261" spans="1:10" ht="12.75" customHeight="1">
      <c r="A261" s="104" t="s">
        <v>599</v>
      </c>
      <c r="B261" s="104" t="s">
        <v>612</v>
      </c>
      <c r="C261" s="104" t="s">
        <v>613</v>
      </c>
      <c r="D261" s="104" t="s">
        <v>1080</v>
      </c>
      <c r="E261" s="105">
        <v>39888</v>
      </c>
      <c r="F261" s="105">
        <v>39895</v>
      </c>
      <c r="G261" s="104">
        <v>7</v>
      </c>
      <c r="H261" s="104" t="s">
        <v>1079</v>
      </c>
      <c r="I261" s="104" t="s">
        <v>637</v>
      </c>
      <c r="J261" s="104" t="s">
        <v>1315</v>
      </c>
    </row>
    <row r="262" spans="1:10" ht="12.75" customHeight="1">
      <c r="A262" s="104" t="s">
        <v>599</v>
      </c>
      <c r="B262" s="104" t="s">
        <v>612</v>
      </c>
      <c r="C262" s="104" t="s">
        <v>613</v>
      </c>
      <c r="D262" s="104" t="s">
        <v>1080</v>
      </c>
      <c r="E262" s="105">
        <v>39951</v>
      </c>
      <c r="F262" s="105">
        <v>39953</v>
      </c>
      <c r="G262" s="104">
        <v>2</v>
      </c>
      <c r="H262" s="104" t="s">
        <v>1079</v>
      </c>
      <c r="I262" s="104" t="s">
        <v>637</v>
      </c>
      <c r="J262" s="104" t="s">
        <v>1315</v>
      </c>
    </row>
    <row r="263" spans="1:10" ht="12.75" customHeight="1">
      <c r="A263" s="104" t="s">
        <v>599</v>
      </c>
      <c r="B263" s="104" t="s">
        <v>612</v>
      </c>
      <c r="C263" s="104" t="s">
        <v>613</v>
      </c>
      <c r="D263" s="104" t="s">
        <v>1080</v>
      </c>
      <c r="E263" s="105">
        <v>40007</v>
      </c>
      <c r="F263" s="105">
        <v>40014</v>
      </c>
      <c r="G263" s="104">
        <v>7</v>
      </c>
      <c r="H263" s="104" t="s">
        <v>1079</v>
      </c>
      <c r="I263" s="104" t="s">
        <v>637</v>
      </c>
      <c r="J263" s="104" t="s">
        <v>1315</v>
      </c>
    </row>
    <row r="264" spans="1:10" ht="12.75" customHeight="1">
      <c r="A264" s="104" t="s">
        <v>599</v>
      </c>
      <c r="B264" s="104" t="s">
        <v>612</v>
      </c>
      <c r="C264" s="104" t="s">
        <v>613</v>
      </c>
      <c r="D264" s="104" t="s">
        <v>1080</v>
      </c>
      <c r="E264" s="105">
        <v>40021</v>
      </c>
      <c r="F264" s="105">
        <v>40035</v>
      </c>
      <c r="G264" s="104">
        <v>14</v>
      </c>
      <c r="H264" s="104" t="s">
        <v>1079</v>
      </c>
      <c r="I264" s="104" t="s">
        <v>1032</v>
      </c>
      <c r="J264" s="104" t="s">
        <v>1315</v>
      </c>
    </row>
    <row r="265" spans="1:10" ht="12.75" customHeight="1">
      <c r="A265" s="106" t="s">
        <v>599</v>
      </c>
      <c r="B265" s="106" t="s">
        <v>612</v>
      </c>
      <c r="C265" s="106" t="s">
        <v>613</v>
      </c>
      <c r="D265" s="106" t="s">
        <v>1080</v>
      </c>
      <c r="E265" s="107">
        <v>40126</v>
      </c>
      <c r="F265" s="107">
        <v>40133</v>
      </c>
      <c r="G265" s="106">
        <v>7</v>
      </c>
      <c r="H265" s="106" t="s">
        <v>1079</v>
      </c>
      <c r="I265" s="106" t="s">
        <v>1288</v>
      </c>
      <c r="J265" s="106" t="s">
        <v>1315</v>
      </c>
    </row>
    <row r="266" spans="1:10" ht="12.75" customHeight="1">
      <c r="A266" s="31"/>
      <c r="B266" s="55">
        <f>SUM(IF(FREQUENCY(MATCH(B236:B265,B236:B265,0),MATCH(B236:B265,B236:B265,0))&gt;0,1))</f>
        <v>6</v>
      </c>
      <c r="C266" s="32"/>
      <c r="D266" s="32">
        <f>COUNTA(D236:D265)</f>
        <v>30</v>
      </c>
      <c r="E266" s="32"/>
      <c r="F266" s="32"/>
      <c r="G266" s="37">
        <f>SUM(G236:G265)</f>
        <v>272</v>
      </c>
      <c r="H266" s="31"/>
      <c r="I266" s="31"/>
      <c r="J266" s="45"/>
    </row>
    <row r="267" spans="1:10" ht="12.75" customHeight="1">
      <c r="A267" s="31"/>
      <c r="B267" s="55"/>
      <c r="C267" s="32"/>
      <c r="D267" s="32"/>
      <c r="E267" s="32"/>
      <c r="F267" s="32"/>
      <c r="G267" s="37"/>
      <c r="H267" s="31"/>
      <c r="I267" s="31"/>
      <c r="J267" s="45"/>
    </row>
    <row r="268" spans="1:10" ht="27" customHeight="1">
      <c r="A268" s="104" t="s">
        <v>614</v>
      </c>
      <c r="B268" s="104" t="s">
        <v>625</v>
      </c>
      <c r="C268" s="104" t="s">
        <v>626</v>
      </c>
      <c r="D268" s="104" t="s">
        <v>1080</v>
      </c>
      <c r="E268" s="105">
        <v>39995</v>
      </c>
      <c r="F268" s="105">
        <v>40001</v>
      </c>
      <c r="G268" s="104">
        <v>6</v>
      </c>
      <c r="H268" s="104" t="s">
        <v>1079</v>
      </c>
      <c r="I268" s="104" t="s">
        <v>638</v>
      </c>
      <c r="J268" s="104" t="s">
        <v>1337</v>
      </c>
    </row>
    <row r="269" spans="1:10" ht="27" customHeight="1">
      <c r="A269" s="104" t="s">
        <v>614</v>
      </c>
      <c r="B269" s="104" t="s">
        <v>766</v>
      </c>
      <c r="C269" s="104" t="s">
        <v>767</v>
      </c>
      <c r="D269" s="104" t="s">
        <v>1080</v>
      </c>
      <c r="E269" s="105">
        <v>40052</v>
      </c>
      <c r="F269" s="105">
        <v>40057</v>
      </c>
      <c r="G269" s="104">
        <v>5</v>
      </c>
      <c r="H269" s="104" t="s">
        <v>1079</v>
      </c>
      <c r="I269" s="104" t="s">
        <v>637</v>
      </c>
      <c r="J269" s="104" t="s">
        <v>1337</v>
      </c>
    </row>
    <row r="270" spans="1:10" ht="27" customHeight="1">
      <c r="A270" s="106" t="s">
        <v>614</v>
      </c>
      <c r="B270" s="106" t="s">
        <v>770</v>
      </c>
      <c r="C270" s="106" t="s">
        <v>771</v>
      </c>
      <c r="D270" s="106" t="s">
        <v>1080</v>
      </c>
      <c r="E270" s="107">
        <v>40059</v>
      </c>
      <c r="F270" s="107">
        <v>40064</v>
      </c>
      <c r="G270" s="106">
        <v>5</v>
      </c>
      <c r="H270" s="106" t="s">
        <v>1079</v>
      </c>
      <c r="I270" s="106" t="s">
        <v>641</v>
      </c>
      <c r="J270" s="106" t="s">
        <v>1337</v>
      </c>
    </row>
    <row r="271" spans="1:10" ht="12.75" customHeight="1">
      <c r="A271" s="31"/>
      <c r="B271" s="55">
        <f>SUM(IF(FREQUENCY(MATCH(B268:B270,B268:B270,0),MATCH(B268:B270,B268:B270,0))&gt;0,1))</f>
        <v>3</v>
      </c>
      <c r="C271" s="32"/>
      <c r="D271" s="32">
        <f>COUNTA(D268:D270)</f>
        <v>3</v>
      </c>
      <c r="E271" s="32"/>
      <c r="F271" s="32"/>
      <c r="G271" s="37">
        <f>SUM(G268:G270)</f>
        <v>16</v>
      </c>
      <c r="H271" s="31"/>
      <c r="I271" s="31"/>
      <c r="J271" s="45"/>
    </row>
    <row r="272" spans="1:10" ht="12.75" customHeight="1">
      <c r="A272" s="31"/>
      <c r="B272" s="55"/>
      <c r="C272" s="32"/>
      <c r="D272" s="32"/>
      <c r="E272" s="32"/>
      <c r="F272" s="32"/>
      <c r="G272" s="37"/>
      <c r="H272" s="31"/>
      <c r="I272" s="31"/>
      <c r="J272" s="45"/>
    </row>
    <row r="273" spans="1:10" ht="12" customHeight="1">
      <c r="A273" s="104" t="s">
        <v>772</v>
      </c>
      <c r="B273" s="104" t="s">
        <v>781</v>
      </c>
      <c r="C273" s="104" t="s">
        <v>782</v>
      </c>
      <c r="D273" s="104" t="s">
        <v>1080</v>
      </c>
      <c r="E273" s="105">
        <v>39959</v>
      </c>
      <c r="F273" s="105">
        <v>39965</v>
      </c>
      <c r="G273" s="104">
        <v>6</v>
      </c>
      <c r="H273" s="104" t="s">
        <v>1079</v>
      </c>
      <c r="I273" s="104" t="s">
        <v>637</v>
      </c>
      <c r="J273" s="104" t="s">
        <v>1063</v>
      </c>
    </row>
    <row r="274" spans="1:10" ht="12" customHeight="1">
      <c r="A274" s="104" t="s">
        <v>772</v>
      </c>
      <c r="B274" s="104" t="s">
        <v>785</v>
      </c>
      <c r="C274" s="104" t="s">
        <v>786</v>
      </c>
      <c r="D274" s="104" t="s">
        <v>1080</v>
      </c>
      <c r="E274" s="105">
        <v>39959</v>
      </c>
      <c r="F274" s="105">
        <v>39965</v>
      </c>
      <c r="G274" s="104">
        <v>6</v>
      </c>
      <c r="H274" s="104" t="s">
        <v>1079</v>
      </c>
      <c r="I274" s="104" t="s">
        <v>638</v>
      </c>
      <c r="J274" s="104" t="s">
        <v>1063</v>
      </c>
    </row>
    <row r="275" spans="1:10" ht="12" customHeight="1">
      <c r="A275" s="106" t="s">
        <v>772</v>
      </c>
      <c r="B275" s="106" t="s">
        <v>791</v>
      </c>
      <c r="C275" s="106" t="s">
        <v>792</v>
      </c>
      <c r="D275" s="106" t="s">
        <v>1080</v>
      </c>
      <c r="E275" s="107">
        <v>39959</v>
      </c>
      <c r="F275" s="107">
        <v>39965</v>
      </c>
      <c r="G275" s="106">
        <v>6</v>
      </c>
      <c r="H275" s="106" t="s">
        <v>1079</v>
      </c>
      <c r="I275" s="106" t="s">
        <v>639</v>
      </c>
      <c r="J275" s="106" t="s">
        <v>1063</v>
      </c>
    </row>
    <row r="276" spans="1:10" ht="12.75" customHeight="1">
      <c r="A276" s="31"/>
      <c r="B276" s="55">
        <f>SUM(IF(FREQUENCY(MATCH(B273:B275,B273:B275,0),MATCH(B273:B275,B273:B275,0))&gt;0,1))</f>
        <v>3</v>
      </c>
      <c r="C276" s="32"/>
      <c r="D276" s="32">
        <f>COUNTA(D273:D275)</f>
        <v>3</v>
      </c>
      <c r="E276" s="32"/>
      <c r="F276" s="32"/>
      <c r="G276" s="37">
        <f>SUM(G273:G275)</f>
        <v>18</v>
      </c>
      <c r="H276" s="31"/>
      <c r="I276" s="31"/>
      <c r="J276" s="45"/>
    </row>
    <row r="277" spans="1:10" ht="12.75" customHeight="1">
      <c r="A277" s="31"/>
      <c r="B277" s="55"/>
      <c r="C277" s="32"/>
      <c r="D277" s="32"/>
      <c r="E277" s="32"/>
      <c r="F277" s="32"/>
      <c r="G277" s="37"/>
      <c r="H277" s="31"/>
      <c r="I277" s="31"/>
      <c r="J277" s="45"/>
    </row>
    <row r="278" spans="1:10" ht="18" customHeight="1">
      <c r="A278" s="104" t="s">
        <v>793</v>
      </c>
      <c r="B278" s="104" t="s">
        <v>840</v>
      </c>
      <c r="C278" s="104" t="s">
        <v>841</v>
      </c>
      <c r="D278" s="104" t="s">
        <v>1080</v>
      </c>
      <c r="E278" s="105">
        <v>40072</v>
      </c>
      <c r="F278" s="105">
        <v>40074</v>
      </c>
      <c r="G278" s="104">
        <v>2</v>
      </c>
      <c r="H278" s="104" t="s">
        <v>1079</v>
      </c>
      <c r="I278" s="104" t="s">
        <v>1296</v>
      </c>
      <c r="J278" s="104" t="s">
        <v>1316</v>
      </c>
    </row>
    <row r="279" spans="1:10" ht="18" customHeight="1">
      <c r="A279" s="106" t="s">
        <v>793</v>
      </c>
      <c r="B279" s="106" t="s">
        <v>840</v>
      </c>
      <c r="C279" s="106" t="s">
        <v>841</v>
      </c>
      <c r="D279" s="106" t="s">
        <v>1080</v>
      </c>
      <c r="E279" s="107">
        <v>40077</v>
      </c>
      <c r="F279" s="107">
        <v>40098</v>
      </c>
      <c r="G279" s="106">
        <v>21</v>
      </c>
      <c r="H279" s="106" t="s">
        <v>1079</v>
      </c>
      <c r="I279" s="106" t="s">
        <v>1296</v>
      </c>
      <c r="J279" s="106" t="s">
        <v>1316</v>
      </c>
    </row>
    <row r="280" spans="1:10" ht="12.75" customHeight="1">
      <c r="A280" s="31"/>
      <c r="B280" s="55">
        <f>SUM(IF(FREQUENCY(MATCH(B278:B279,B278:B279,0),MATCH(B278:B279,B278:B279,0))&gt;0,1))</f>
        <v>1</v>
      </c>
      <c r="C280" s="32"/>
      <c r="D280" s="32">
        <f>COUNTA(D278:D279)</f>
        <v>2</v>
      </c>
      <c r="E280" s="32"/>
      <c r="F280" s="32"/>
      <c r="G280" s="37">
        <f>SUM(G278:G279)</f>
        <v>23</v>
      </c>
      <c r="H280" s="31"/>
      <c r="I280" s="31"/>
      <c r="J280" s="45"/>
    </row>
    <row r="281" spans="1:10" ht="12.75" customHeight="1">
      <c r="A281" s="31"/>
      <c r="B281" s="55"/>
      <c r="C281" s="32"/>
      <c r="D281" s="32"/>
      <c r="E281" s="32"/>
      <c r="F281" s="32"/>
      <c r="G281" s="37"/>
      <c r="H281" s="31"/>
      <c r="I281" s="31"/>
      <c r="J281" s="45"/>
    </row>
    <row r="282" spans="1:10" ht="18" customHeight="1">
      <c r="A282" s="104" t="s">
        <v>928</v>
      </c>
      <c r="B282" s="104" t="s">
        <v>929</v>
      </c>
      <c r="C282" s="104" t="s">
        <v>930</v>
      </c>
      <c r="D282" s="104" t="s">
        <v>1080</v>
      </c>
      <c r="E282" s="105">
        <v>39875</v>
      </c>
      <c r="F282" s="105">
        <v>39938</v>
      </c>
      <c r="G282" s="104">
        <v>63</v>
      </c>
      <c r="H282" s="104" t="s">
        <v>1079</v>
      </c>
      <c r="I282" s="104" t="s">
        <v>1032</v>
      </c>
      <c r="J282" s="104" t="s">
        <v>1317</v>
      </c>
    </row>
    <row r="283" spans="1:10" ht="18" customHeight="1">
      <c r="A283" s="104" t="s">
        <v>928</v>
      </c>
      <c r="B283" s="104" t="s">
        <v>929</v>
      </c>
      <c r="C283" s="104" t="s">
        <v>930</v>
      </c>
      <c r="D283" s="104" t="s">
        <v>1080</v>
      </c>
      <c r="E283" s="105">
        <v>39959</v>
      </c>
      <c r="F283" s="105">
        <v>39966</v>
      </c>
      <c r="G283" s="104">
        <v>7</v>
      </c>
      <c r="H283" s="104" t="s">
        <v>1079</v>
      </c>
      <c r="I283" s="104" t="s">
        <v>637</v>
      </c>
      <c r="J283" s="104" t="s">
        <v>1317</v>
      </c>
    </row>
    <row r="284" spans="1:10" ht="18" customHeight="1">
      <c r="A284" s="104" t="s">
        <v>928</v>
      </c>
      <c r="B284" s="104" t="s">
        <v>929</v>
      </c>
      <c r="C284" s="104" t="s">
        <v>930</v>
      </c>
      <c r="D284" s="104" t="s">
        <v>1080</v>
      </c>
      <c r="E284" s="105">
        <v>39973</v>
      </c>
      <c r="F284" s="105">
        <v>40015</v>
      </c>
      <c r="G284" s="104">
        <v>42</v>
      </c>
      <c r="H284" s="104" t="s">
        <v>1079</v>
      </c>
      <c r="I284" s="104" t="s">
        <v>1289</v>
      </c>
      <c r="J284" s="104" t="s">
        <v>1317</v>
      </c>
    </row>
    <row r="285" spans="1:10" ht="18" customHeight="1">
      <c r="A285" s="104" t="s">
        <v>928</v>
      </c>
      <c r="B285" s="104" t="s">
        <v>933</v>
      </c>
      <c r="C285" s="104" t="s">
        <v>934</v>
      </c>
      <c r="D285" s="104" t="s">
        <v>1080</v>
      </c>
      <c r="E285" s="105">
        <v>39814</v>
      </c>
      <c r="F285" s="105">
        <v>39818</v>
      </c>
      <c r="G285" s="104">
        <v>5</v>
      </c>
      <c r="H285" s="104" t="s">
        <v>1079</v>
      </c>
      <c r="I285" s="104" t="s">
        <v>1289</v>
      </c>
      <c r="J285" s="104" t="s">
        <v>1318</v>
      </c>
    </row>
    <row r="286" spans="1:10" ht="18" customHeight="1">
      <c r="A286" s="104" t="s">
        <v>928</v>
      </c>
      <c r="B286" s="104" t="s">
        <v>933</v>
      </c>
      <c r="C286" s="104" t="s">
        <v>934</v>
      </c>
      <c r="D286" s="104" t="s">
        <v>1080</v>
      </c>
      <c r="E286" s="105">
        <v>39818</v>
      </c>
      <c r="F286" s="105">
        <v>39882</v>
      </c>
      <c r="G286" s="104">
        <v>64</v>
      </c>
      <c r="H286" s="104" t="s">
        <v>1079</v>
      </c>
      <c r="I286" s="104" t="s">
        <v>1289</v>
      </c>
      <c r="J286" s="104" t="s">
        <v>1318</v>
      </c>
    </row>
    <row r="287" spans="1:10" ht="18" customHeight="1">
      <c r="A287" s="104" t="s">
        <v>928</v>
      </c>
      <c r="B287" s="104" t="s">
        <v>933</v>
      </c>
      <c r="C287" s="104" t="s">
        <v>934</v>
      </c>
      <c r="D287" s="104" t="s">
        <v>1080</v>
      </c>
      <c r="E287" s="105">
        <v>39938</v>
      </c>
      <c r="F287" s="105">
        <v>39945</v>
      </c>
      <c r="G287" s="104">
        <v>7</v>
      </c>
      <c r="H287" s="104" t="s">
        <v>1079</v>
      </c>
      <c r="I287" s="104" t="s">
        <v>1032</v>
      </c>
      <c r="J287" s="104" t="s">
        <v>1318</v>
      </c>
    </row>
    <row r="288" spans="1:10" ht="18" customHeight="1">
      <c r="A288" s="104" t="s">
        <v>928</v>
      </c>
      <c r="B288" s="104" t="s">
        <v>933</v>
      </c>
      <c r="C288" s="104" t="s">
        <v>934</v>
      </c>
      <c r="D288" s="104" t="s">
        <v>1080</v>
      </c>
      <c r="E288" s="105">
        <v>39951</v>
      </c>
      <c r="F288" s="105">
        <v>39966</v>
      </c>
      <c r="G288" s="104">
        <v>15</v>
      </c>
      <c r="H288" s="104" t="s">
        <v>1079</v>
      </c>
      <c r="I288" s="104" t="s">
        <v>1032</v>
      </c>
      <c r="J288" s="104" t="s">
        <v>1318</v>
      </c>
    </row>
    <row r="289" spans="1:10" ht="18" customHeight="1">
      <c r="A289" s="104" t="s">
        <v>928</v>
      </c>
      <c r="B289" s="104" t="s">
        <v>933</v>
      </c>
      <c r="C289" s="104" t="s">
        <v>934</v>
      </c>
      <c r="D289" s="104" t="s">
        <v>1080</v>
      </c>
      <c r="E289" s="105">
        <v>39973</v>
      </c>
      <c r="F289" s="105">
        <v>40022</v>
      </c>
      <c r="G289" s="104">
        <v>49</v>
      </c>
      <c r="H289" s="104" t="s">
        <v>1079</v>
      </c>
      <c r="I289" s="104" t="s">
        <v>637</v>
      </c>
      <c r="J289" s="104" t="s">
        <v>1318</v>
      </c>
    </row>
    <row r="290" spans="1:10" ht="18" customHeight="1">
      <c r="A290" s="104" t="s">
        <v>928</v>
      </c>
      <c r="B290" s="104" t="s">
        <v>935</v>
      </c>
      <c r="C290" s="104" t="s">
        <v>936</v>
      </c>
      <c r="D290" s="104" t="s">
        <v>1080</v>
      </c>
      <c r="E290" s="105">
        <v>39938</v>
      </c>
      <c r="F290" s="105">
        <v>40022</v>
      </c>
      <c r="G290" s="104">
        <v>84</v>
      </c>
      <c r="H290" s="104" t="s">
        <v>1079</v>
      </c>
      <c r="I290" s="104" t="s">
        <v>1288</v>
      </c>
      <c r="J290" s="104" t="s">
        <v>1319</v>
      </c>
    </row>
    <row r="291" spans="1:10" ht="18" customHeight="1">
      <c r="A291" s="104" t="s">
        <v>928</v>
      </c>
      <c r="B291" s="104" t="s">
        <v>935</v>
      </c>
      <c r="C291" s="104" t="s">
        <v>936</v>
      </c>
      <c r="D291" s="104" t="s">
        <v>1080</v>
      </c>
      <c r="E291" s="105">
        <v>40029</v>
      </c>
      <c r="F291" s="105">
        <v>40036</v>
      </c>
      <c r="G291" s="104">
        <v>7</v>
      </c>
      <c r="H291" s="104" t="s">
        <v>1079</v>
      </c>
      <c r="I291" s="104" t="s">
        <v>637</v>
      </c>
      <c r="J291" s="104" t="s">
        <v>1319</v>
      </c>
    </row>
    <row r="292" spans="1:10" ht="18" customHeight="1">
      <c r="A292" s="104" t="s">
        <v>928</v>
      </c>
      <c r="B292" s="104" t="s">
        <v>935</v>
      </c>
      <c r="C292" s="104" t="s">
        <v>936</v>
      </c>
      <c r="D292" s="104" t="s">
        <v>1080</v>
      </c>
      <c r="E292" s="105">
        <v>40043</v>
      </c>
      <c r="F292" s="105">
        <v>40064</v>
      </c>
      <c r="G292" s="104">
        <v>21</v>
      </c>
      <c r="H292" s="104" t="s">
        <v>1079</v>
      </c>
      <c r="I292" s="104" t="s">
        <v>641</v>
      </c>
      <c r="J292" s="104" t="s">
        <v>1319</v>
      </c>
    </row>
    <row r="293" spans="1:10" ht="18" customHeight="1">
      <c r="A293" s="104" t="s">
        <v>928</v>
      </c>
      <c r="B293" s="104" t="s">
        <v>935</v>
      </c>
      <c r="C293" s="104" t="s">
        <v>936</v>
      </c>
      <c r="D293" s="104" t="s">
        <v>1080</v>
      </c>
      <c r="E293" s="105">
        <v>40071</v>
      </c>
      <c r="F293" s="105">
        <v>40078</v>
      </c>
      <c r="G293" s="104">
        <v>7</v>
      </c>
      <c r="H293" s="104" t="s">
        <v>1079</v>
      </c>
      <c r="I293" s="104" t="s">
        <v>1032</v>
      </c>
      <c r="J293" s="104" t="s">
        <v>1319</v>
      </c>
    </row>
    <row r="294" spans="1:10" ht="18" customHeight="1">
      <c r="A294" s="104" t="s">
        <v>928</v>
      </c>
      <c r="B294" s="104" t="s">
        <v>937</v>
      </c>
      <c r="C294" s="104" t="s">
        <v>938</v>
      </c>
      <c r="D294" s="104" t="s">
        <v>1080</v>
      </c>
      <c r="E294" s="105">
        <v>39959</v>
      </c>
      <c r="F294" s="105">
        <v>39966</v>
      </c>
      <c r="G294" s="104">
        <v>7</v>
      </c>
      <c r="H294" s="104" t="s">
        <v>1079</v>
      </c>
      <c r="I294" s="104" t="s">
        <v>637</v>
      </c>
      <c r="J294" s="104" t="s">
        <v>1320</v>
      </c>
    </row>
    <row r="295" spans="1:10" ht="18" customHeight="1">
      <c r="A295" s="104" t="s">
        <v>928</v>
      </c>
      <c r="B295" s="104" t="s">
        <v>937</v>
      </c>
      <c r="C295" s="104" t="s">
        <v>938</v>
      </c>
      <c r="D295" s="104" t="s">
        <v>1080</v>
      </c>
      <c r="E295" s="105">
        <v>39973</v>
      </c>
      <c r="F295" s="105">
        <v>40050</v>
      </c>
      <c r="G295" s="104">
        <v>77</v>
      </c>
      <c r="H295" s="104" t="s">
        <v>1079</v>
      </c>
      <c r="I295" s="104" t="s">
        <v>1032</v>
      </c>
      <c r="J295" s="104" t="s">
        <v>1320</v>
      </c>
    </row>
    <row r="296" spans="1:10" ht="18" customHeight="1">
      <c r="A296" s="104" t="s">
        <v>928</v>
      </c>
      <c r="B296" s="104" t="s">
        <v>937</v>
      </c>
      <c r="C296" s="104" t="s">
        <v>938</v>
      </c>
      <c r="D296" s="104" t="s">
        <v>1080</v>
      </c>
      <c r="E296" s="105">
        <v>40057</v>
      </c>
      <c r="F296" s="105">
        <v>40064</v>
      </c>
      <c r="G296" s="104">
        <v>7</v>
      </c>
      <c r="H296" s="104" t="s">
        <v>1079</v>
      </c>
      <c r="I296" s="104" t="s">
        <v>1321</v>
      </c>
      <c r="J296" s="104" t="s">
        <v>1320</v>
      </c>
    </row>
    <row r="297" spans="1:10" ht="18" customHeight="1">
      <c r="A297" s="106" t="s">
        <v>928</v>
      </c>
      <c r="B297" s="106" t="s">
        <v>937</v>
      </c>
      <c r="C297" s="106" t="s">
        <v>938</v>
      </c>
      <c r="D297" s="106" t="s">
        <v>1080</v>
      </c>
      <c r="E297" s="107">
        <v>40071</v>
      </c>
      <c r="F297" s="107">
        <v>40078</v>
      </c>
      <c r="G297" s="106">
        <v>7</v>
      </c>
      <c r="H297" s="106" t="s">
        <v>1079</v>
      </c>
      <c r="I297" s="106" t="s">
        <v>1032</v>
      </c>
      <c r="J297" s="106" t="s">
        <v>1320</v>
      </c>
    </row>
    <row r="298" spans="1:10" ht="12.75" customHeight="1">
      <c r="A298" s="31"/>
      <c r="B298" s="55">
        <f>SUM(IF(FREQUENCY(MATCH(B282:B297,B282:B297,0),MATCH(B282:B297,B282:B297,0))&gt;0,1))</f>
        <v>4</v>
      </c>
      <c r="C298" s="32"/>
      <c r="D298" s="32">
        <f>COUNTA(D282:D297)</f>
        <v>16</v>
      </c>
      <c r="E298" s="32"/>
      <c r="F298" s="32"/>
      <c r="G298" s="37">
        <f>SUM(G282:G297)</f>
        <v>469</v>
      </c>
      <c r="H298" s="31"/>
      <c r="I298" s="31"/>
      <c r="J298" s="45"/>
    </row>
    <row r="299" spans="1:10" ht="12.75" customHeight="1">
      <c r="A299" s="31"/>
      <c r="B299" s="55"/>
      <c r="C299" s="32"/>
      <c r="D299" s="32"/>
      <c r="E299" s="32"/>
      <c r="F299" s="32"/>
      <c r="G299" s="37"/>
      <c r="H299" s="31"/>
      <c r="I299" s="31"/>
      <c r="J299" s="45"/>
    </row>
    <row r="300" spans="1:10" ht="12.75" customHeight="1">
      <c r="A300" s="104" t="s">
        <v>939</v>
      </c>
      <c r="B300" s="104" t="s">
        <v>950</v>
      </c>
      <c r="C300" s="104" t="s">
        <v>951</v>
      </c>
      <c r="D300" s="104" t="s">
        <v>1080</v>
      </c>
      <c r="E300" s="105">
        <v>39842</v>
      </c>
      <c r="F300" s="105">
        <v>39870</v>
      </c>
      <c r="G300" s="104">
        <v>28</v>
      </c>
      <c r="H300" s="104" t="s">
        <v>1079</v>
      </c>
      <c r="I300" s="104" t="s">
        <v>1032</v>
      </c>
      <c r="J300" s="104" t="s">
        <v>1062</v>
      </c>
    </row>
    <row r="301" spans="1:10" ht="12.75" customHeight="1">
      <c r="A301" s="104" t="s">
        <v>939</v>
      </c>
      <c r="B301" s="104" t="s">
        <v>950</v>
      </c>
      <c r="C301" s="104" t="s">
        <v>951</v>
      </c>
      <c r="D301" s="104" t="s">
        <v>1080</v>
      </c>
      <c r="E301" s="105">
        <v>40176</v>
      </c>
      <c r="F301" s="105">
        <v>40178</v>
      </c>
      <c r="G301" s="104">
        <v>3</v>
      </c>
      <c r="H301" s="104" t="s">
        <v>1079</v>
      </c>
      <c r="I301" s="104" t="s">
        <v>1032</v>
      </c>
      <c r="J301" s="104" t="s">
        <v>1062</v>
      </c>
    </row>
    <row r="302" spans="1:10" ht="12.75" customHeight="1">
      <c r="A302" s="104" t="s">
        <v>939</v>
      </c>
      <c r="B302" s="104" t="s">
        <v>954</v>
      </c>
      <c r="C302" s="104" t="s">
        <v>955</v>
      </c>
      <c r="D302" s="104" t="s">
        <v>1080</v>
      </c>
      <c r="E302" s="105">
        <v>40169</v>
      </c>
      <c r="F302" s="105">
        <v>40176</v>
      </c>
      <c r="G302" s="104">
        <v>7</v>
      </c>
      <c r="H302" s="104" t="s">
        <v>1079</v>
      </c>
      <c r="I302" s="104" t="s">
        <v>1032</v>
      </c>
      <c r="J302" s="104" t="s">
        <v>1062</v>
      </c>
    </row>
    <row r="303" spans="1:10" ht="12.75" customHeight="1">
      <c r="A303" s="104" t="s">
        <v>939</v>
      </c>
      <c r="B303" s="104" t="s">
        <v>964</v>
      </c>
      <c r="C303" s="104" t="s">
        <v>965</v>
      </c>
      <c r="D303" s="104" t="s">
        <v>1080</v>
      </c>
      <c r="E303" s="105">
        <v>40157</v>
      </c>
      <c r="F303" s="105">
        <v>40158</v>
      </c>
      <c r="G303" s="104">
        <v>1</v>
      </c>
      <c r="H303" s="104" t="s">
        <v>1079</v>
      </c>
      <c r="I303" s="104" t="s">
        <v>637</v>
      </c>
      <c r="J303" s="104" t="s">
        <v>1062</v>
      </c>
    </row>
    <row r="304" spans="1:10" ht="12.75" customHeight="1">
      <c r="A304" s="106" t="s">
        <v>939</v>
      </c>
      <c r="B304" s="106" t="s">
        <v>964</v>
      </c>
      <c r="C304" s="106" t="s">
        <v>965</v>
      </c>
      <c r="D304" s="106" t="s">
        <v>1080</v>
      </c>
      <c r="E304" s="107">
        <v>40169</v>
      </c>
      <c r="F304" s="107">
        <v>40178</v>
      </c>
      <c r="G304" s="106">
        <v>10</v>
      </c>
      <c r="H304" s="106" t="s">
        <v>1079</v>
      </c>
      <c r="I304" s="106" t="s">
        <v>1032</v>
      </c>
      <c r="J304" s="106" t="s">
        <v>1062</v>
      </c>
    </row>
    <row r="305" spans="1:10" ht="12.75" customHeight="1">
      <c r="A305" s="31"/>
      <c r="B305" s="55">
        <f>SUM(IF(FREQUENCY(MATCH(B300:B304,B300:B304,0),MATCH(B300:B304,B300:B304,0))&gt;0,1))</f>
        <v>3</v>
      </c>
      <c r="C305" s="32"/>
      <c r="D305" s="32">
        <f>COUNTA(D300:D304)</f>
        <v>5</v>
      </c>
      <c r="E305" s="32"/>
      <c r="F305" s="32"/>
      <c r="G305" s="37">
        <f>SUM(G300:G304)</f>
        <v>49</v>
      </c>
      <c r="H305" s="31"/>
      <c r="I305" s="31"/>
      <c r="J305" s="45"/>
    </row>
    <row r="306" spans="1:10" ht="12.75" customHeight="1">
      <c r="A306" s="31"/>
      <c r="B306" s="55"/>
      <c r="C306" s="32"/>
      <c r="D306" s="32"/>
      <c r="E306" s="32"/>
      <c r="F306" s="32"/>
      <c r="G306" s="37"/>
      <c r="H306" s="31"/>
      <c r="I306" s="31"/>
      <c r="J306" s="45"/>
    </row>
    <row r="307" spans="1:10" ht="18" customHeight="1">
      <c r="A307" s="104" t="s">
        <v>972</v>
      </c>
      <c r="B307" s="104" t="s">
        <v>973</v>
      </c>
      <c r="C307" s="104" t="s">
        <v>974</v>
      </c>
      <c r="D307" s="104" t="s">
        <v>1080</v>
      </c>
      <c r="E307" s="105">
        <v>39909</v>
      </c>
      <c r="F307" s="105">
        <v>39993</v>
      </c>
      <c r="G307" s="104">
        <v>84</v>
      </c>
      <c r="H307" s="104" t="s">
        <v>1079</v>
      </c>
      <c r="I307" s="104" t="s">
        <v>1288</v>
      </c>
      <c r="J307" s="104" t="s">
        <v>1322</v>
      </c>
    </row>
    <row r="308" spans="1:10" ht="18" customHeight="1">
      <c r="A308" s="104" t="s">
        <v>972</v>
      </c>
      <c r="B308" s="104" t="s">
        <v>973</v>
      </c>
      <c r="C308" s="104" t="s">
        <v>974</v>
      </c>
      <c r="D308" s="104" t="s">
        <v>1080</v>
      </c>
      <c r="E308" s="105">
        <v>40007</v>
      </c>
      <c r="F308" s="105">
        <v>40014</v>
      </c>
      <c r="G308" s="104">
        <v>7</v>
      </c>
      <c r="H308" s="104" t="s">
        <v>1079</v>
      </c>
      <c r="I308" s="104" t="s">
        <v>637</v>
      </c>
      <c r="J308" s="104" t="s">
        <v>1322</v>
      </c>
    </row>
    <row r="309" spans="1:10" ht="18" customHeight="1">
      <c r="A309" s="104" t="s">
        <v>972</v>
      </c>
      <c r="B309" s="104" t="s">
        <v>975</v>
      </c>
      <c r="C309" s="104" t="s">
        <v>976</v>
      </c>
      <c r="D309" s="104" t="s">
        <v>1080</v>
      </c>
      <c r="E309" s="105">
        <v>39916</v>
      </c>
      <c r="F309" s="105">
        <v>39993</v>
      </c>
      <c r="G309" s="104">
        <v>77</v>
      </c>
      <c r="H309" s="104" t="s">
        <v>1079</v>
      </c>
      <c r="I309" s="104" t="s">
        <v>637</v>
      </c>
      <c r="J309" s="104" t="s">
        <v>1323</v>
      </c>
    </row>
    <row r="310" spans="1:10" ht="18" customHeight="1">
      <c r="A310" s="106" t="s">
        <v>972</v>
      </c>
      <c r="B310" s="106" t="s">
        <v>975</v>
      </c>
      <c r="C310" s="106" t="s">
        <v>976</v>
      </c>
      <c r="D310" s="106" t="s">
        <v>1080</v>
      </c>
      <c r="E310" s="107">
        <v>40042</v>
      </c>
      <c r="F310" s="107">
        <v>40049</v>
      </c>
      <c r="G310" s="106">
        <v>7</v>
      </c>
      <c r="H310" s="106" t="s">
        <v>1079</v>
      </c>
      <c r="I310" s="106" t="s">
        <v>637</v>
      </c>
      <c r="J310" s="106" t="s">
        <v>1323</v>
      </c>
    </row>
    <row r="311" spans="1:10" ht="12.75" customHeight="1">
      <c r="A311" s="31"/>
      <c r="B311" s="55">
        <f>SUM(IF(FREQUENCY(MATCH(B307:B310,B307:B310,0),MATCH(B307:B310,B307:B310,0))&gt;0,1))</f>
        <v>2</v>
      </c>
      <c r="C311" s="32"/>
      <c r="D311" s="32">
        <f>COUNTA(D307:D310)</f>
        <v>4</v>
      </c>
      <c r="E311" s="32"/>
      <c r="F311" s="32"/>
      <c r="G311" s="37">
        <f>SUM(G307:G310)</f>
        <v>175</v>
      </c>
      <c r="H311" s="31"/>
      <c r="I311" s="31"/>
      <c r="J311" s="45"/>
    </row>
    <row r="312" spans="1:10" ht="5.25" customHeight="1">
      <c r="A312" s="31"/>
      <c r="B312" s="55"/>
      <c r="C312" s="32"/>
      <c r="D312" s="32"/>
      <c r="E312" s="32"/>
      <c r="F312" s="32"/>
      <c r="G312" s="37"/>
      <c r="H312" s="31"/>
      <c r="I312" s="31"/>
      <c r="J312" s="45"/>
    </row>
    <row r="313" spans="1:10" ht="12.75" customHeight="1">
      <c r="A313" s="32" t="s">
        <v>1088</v>
      </c>
      <c r="B313" s="43">
        <f>B17+B20+B30+B38+B43+B80+B94+B104+B107+B116+B122+B128+B142+B185+B191+B231+B234+B266+B271+B276+B280+B298+B305+B311</f>
        <v>102</v>
      </c>
      <c r="C313" s="43"/>
      <c r="D313" s="43">
        <f>D17+D20+D30+D38+D43+D80+D94+D104+D107+D116+D122+D128+D142+D185+D191+D231+D234+D266+D271+D276+D280+D298+D305+D311</f>
        <v>263</v>
      </c>
      <c r="E313" s="31"/>
      <c r="F313" s="31"/>
      <c r="G313" s="73">
        <f>G17+G20+G30+G38+G43+G80+G94+G104+G107+G116+G122+G128+G142+G185+G191+G231+G234+G266+G271+G276+G280+G298+G305+G311</f>
        <v>3405</v>
      </c>
      <c r="H313" s="31"/>
      <c r="I313" s="31"/>
      <c r="J313" s="45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Florida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15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2.8515625" style="6" customWidth="1"/>
    <col min="2" max="2" width="9.7109375" style="6" customWidth="1"/>
    <col min="3" max="3" width="39.28125" style="33" customWidth="1"/>
    <col min="4" max="4" width="9.140625" style="7" customWidth="1"/>
    <col min="5" max="5" width="9.140625" style="92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20" t="s">
        <v>1066</v>
      </c>
      <c r="C1" s="121"/>
      <c r="D1" s="121"/>
      <c r="E1" s="121"/>
      <c r="F1" s="30"/>
      <c r="G1" s="118" t="s">
        <v>1065</v>
      </c>
      <c r="H1" s="119"/>
      <c r="I1" s="119"/>
      <c r="J1" s="119"/>
      <c r="K1" s="119"/>
    </row>
    <row r="2" spans="1:147" s="9" customFormat="1" ht="50.25" customHeight="1">
      <c r="A2" s="19" t="s">
        <v>1033</v>
      </c>
      <c r="B2" s="3" t="s">
        <v>1034</v>
      </c>
      <c r="C2" s="3" t="s">
        <v>1023</v>
      </c>
      <c r="D2" s="3" t="s">
        <v>1014</v>
      </c>
      <c r="E2" s="13" t="s">
        <v>1047</v>
      </c>
      <c r="F2" s="30"/>
      <c r="G2" s="3" t="s">
        <v>1015</v>
      </c>
      <c r="H2" s="3" t="s">
        <v>1016</v>
      </c>
      <c r="I2" s="3" t="s">
        <v>1017</v>
      </c>
      <c r="J2" s="3" t="s">
        <v>1018</v>
      </c>
      <c r="K2" s="3" t="s">
        <v>1019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1" t="s">
        <v>636</v>
      </c>
      <c r="B3" s="31" t="s">
        <v>1109</v>
      </c>
      <c r="C3" s="31" t="s">
        <v>1110</v>
      </c>
      <c r="D3" s="35">
        <v>4</v>
      </c>
      <c r="E3" s="51">
        <v>28</v>
      </c>
      <c r="F3" s="35"/>
      <c r="G3" s="35"/>
      <c r="H3" s="35"/>
      <c r="I3" s="35">
        <v>4</v>
      </c>
      <c r="J3" s="35"/>
      <c r="K3" s="35"/>
    </row>
    <row r="4" spans="1:11" ht="12.75" customHeight="1">
      <c r="A4" s="31" t="s">
        <v>636</v>
      </c>
      <c r="B4" s="31" t="s">
        <v>1112</v>
      </c>
      <c r="C4" s="31" t="s">
        <v>1113</v>
      </c>
      <c r="D4" s="35">
        <v>3</v>
      </c>
      <c r="E4" s="51">
        <v>21</v>
      </c>
      <c r="F4" s="35"/>
      <c r="G4" s="35"/>
      <c r="H4" s="35"/>
      <c r="I4" s="35">
        <v>3</v>
      </c>
      <c r="J4" s="35"/>
      <c r="K4" s="35"/>
    </row>
    <row r="5" spans="1:11" ht="12.75" customHeight="1">
      <c r="A5" s="31" t="s">
        <v>636</v>
      </c>
      <c r="B5" s="31" t="s">
        <v>1114</v>
      </c>
      <c r="C5" s="31" t="s">
        <v>1115</v>
      </c>
      <c r="D5" s="35">
        <v>1</v>
      </c>
      <c r="E5" s="51">
        <v>7</v>
      </c>
      <c r="F5" s="35"/>
      <c r="G5" s="35"/>
      <c r="H5" s="35"/>
      <c r="I5" s="35">
        <v>1</v>
      </c>
      <c r="J5" s="35"/>
      <c r="K5" s="35"/>
    </row>
    <row r="6" spans="1:11" ht="12.75" customHeight="1">
      <c r="A6" s="31" t="s">
        <v>636</v>
      </c>
      <c r="B6" s="104" t="s">
        <v>1118</v>
      </c>
      <c r="C6" s="104" t="s">
        <v>1119</v>
      </c>
      <c r="D6" s="35">
        <v>4</v>
      </c>
      <c r="E6" s="51">
        <v>28</v>
      </c>
      <c r="F6" s="35"/>
      <c r="G6" s="35"/>
      <c r="H6" s="35"/>
      <c r="I6" s="35">
        <v>4</v>
      </c>
      <c r="J6" s="35"/>
      <c r="K6" s="35"/>
    </row>
    <row r="7" spans="1:11" ht="12.75" customHeight="1">
      <c r="A7" s="31" t="s">
        <v>636</v>
      </c>
      <c r="B7" s="104" t="s">
        <v>1120</v>
      </c>
      <c r="C7" s="104" t="s">
        <v>1121</v>
      </c>
      <c r="D7" s="35">
        <v>2</v>
      </c>
      <c r="E7" s="51">
        <v>14</v>
      </c>
      <c r="F7" s="35"/>
      <c r="G7" s="35"/>
      <c r="H7" s="35"/>
      <c r="I7" s="35">
        <v>2</v>
      </c>
      <c r="J7" s="35"/>
      <c r="K7" s="35"/>
    </row>
    <row r="8" spans="1:11" ht="12.75" customHeight="1">
      <c r="A8" s="34" t="s">
        <v>636</v>
      </c>
      <c r="B8" s="34" t="s">
        <v>1134</v>
      </c>
      <c r="C8" s="34" t="s">
        <v>1135</v>
      </c>
      <c r="D8" s="47">
        <v>1</v>
      </c>
      <c r="E8" s="75">
        <v>7</v>
      </c>
      <c r="F8" s="47"/>
      <c r="G8" s="47"/>
      <c r="H8" s="47"/>
      <c r="I8" s="47">
        <v>1</v>
      </c>
      <c r="J8" s="47"/>
      <c r="K8" s="47"/>
    </row>
    <row r="9" spans="1:11" ht="12.75" customHeight="1">
      <c r="A9" s="31"/>
      <c r="B9" s="32">
        <f>COUNTA(B3:B8)</f>
        <v>6</v>
      </c>
      <c r="C9" s="32"/>
      <c r="D9" s="41">
        <f>SUM(D3:D8)</f>
        <v>15</v>
      </c>
      <c r="E9" s="69">
        <f>SUM(E3:E8)</f>
        <v>105</v>
      </c>
      <c r="F9" s="41"/>
      <c r="G9" s="41">
        <f>SUM(G3:G8)</f>
        <v>0</v>
      </c>
      <c r="H9" s="41">
        <f>SUM(H3:H8)</f>
        <v>0</v>
      </c>
      <c r="I9" s="41">
        <f>SUM(I3:I8)</f>
        <v>15</v>
      </c>
      <c r="J9" s="41">
        <f>SUM(J3:J8)</f>
        <v>0</v>
      </c>
      <c r="K9" s="41">
        <f>SUM(K3:K8)</f>
        <v>0</v>
      </c>
    </row>
    <row r="10" spans="1:11" ht="12.75" customHeight="1">
      <c r="A10" s="31"/>
      <c r="B10" s="31"/>
      <c r="C10" s="31"/>
      <c r="D10" s="35"/>
      <c r="E10" s="79"/>
      <c r="F10" s="35"/>
      <c r="G10" s="35"/>
      <c r="H10" s="35"/>
      <c r="I10" s="35"/>
      <c r="J10" s="35"/>
      <c r="K10" s="35"/>
    </row>
    <row r="11" spans="1:11" ht="12.75" customHeight="1">
      <c r="A11" s="106" t="s">
        <v>1140</v>
      </c>
      <c r="B11" s="106" t="s">
        <v>1157</v>
      </c>
      <c r="C11" s="106" t="s">
        <v>1158</v>
      </c>
      <c r="D11" s="47">
        <v>1</v>
      </c>
      <c r="E11" s="77">
        <v>8</v>
      </c>
      <c r="F11" s="47"/>
      <c r="G11" s="47"/>
      <c r="H11" s="47"/>
      <c r="I11" s="47"/>
      <c r="J11" s="47">
        <v>1</v>
      </c>
      <c r="K11" s="47"/>
    </row>
    <row r="12" spans="1:11" ht="12.75" customHeight="1">
      <c r="A12" s="31"/>
      <c r="B12" s="32">
        <f>COUNTA(B11:B11)</f>
        <v>1</v>
      </c>
      <c r="C12" s="32"/>
      <c r="D12" s="32">
        <f>SUM(D11:D11)</f>
        <v>1</v>
      </c>
      <c r="E12" s="37">
        <f>SUM(E11:E11)</f>
        <v>8</v>
      </c>
      <c r="F12" s="35"/>
      <c r="G12" s="32">
        <f>SUM(G11:G11)</f>
        <v>0</v>
      </c>
      <c r="H12" s="32">
        <f>SUM(H11:H11)</f>
        <v>0</v>
      </c>
      <c r="I12" s="32">
        <f>SUM(I11:I11)</f>
        <v>0</v>
      </c>
      <c r="J12" s="32">
        <f>SUM(J11:J11)</f>
        <v>1</v>
      </c>
      <c r="K12" s="32">
        <f>SUM(K11:K11)</f>
        <v>0</v>
      </c>
    </row>
    <row r="13" spans="1:11" ht="12.75" customHeight="1">
      <c r="A13" s="31"/>
      <c r="B13" s="31"/>
      <c r="C13" s="31"/>
      <c r="D13" s="35"/>
      <c r="E13" s="79"/>
      <c r="F13" s="35"/>
      <c r="G13" s="35"/>
      <c r="H13" s="35"/>
      <c r="I13" s="35"/>
      <c r="J13" s="35"/>
      <c r="K13" s="35"/>
    </row>
    <row r="14" spans="1:11" ht="12.75" customHeight="1">
      <c r="A14" s="104" t="s">
        <v>1234</v>
      </c>
      <c r="B14" s="104" t="s">
        <v>1242</v>
      </c>
      <c r="C14" s="104" t="s">
        <v>1243</v>
      </c>
      <c r="D14" s="35">
        <v>1</v>
      </c>
      <c r="E14" s="79">
        <v>7</v>
      </c>
      <c r="F14" s="35"/>
      <c r="G14" s="35"/>
      <c r="H14" s="35"/>
      <c r="I14" s="35">
        <v>1</v>
      </c>
      <c r="J14" s="35"/>
      <c r="K14" s="35"/>
    </row>
    <row r="15" spans="1:11" ht="12.75" customHeight="1">
      <c r="A15" s="104" t="s">
        <v>1234</v>
      </c>
      <c r="B15" s="104" t="s">
        <v>1246</v>
      </c>
      <c r="C15" s="104" t="s">
        <v>1247</v>
      </c>
      <c r="D15" s="35">
        <v>1</v>
      </c>
      <c r="E15" s="79">
        <v>7</v>
      </c>
      <c r="F15" s="35"/>
      <c r="G15" s="35"/>
      <c r="H15" s="35"/>
      <c r="I15" s="35">
        <v>1</v>
      </c>
      <c r="J15" s="35"/>
      <c r="K15" s="35"/>
    </row>
    <row r="16" spans="1:11" ht="12.75" customHeight="1">
      <c r="A16" s="31" t="s">
        <v>1234</v>
      </c>
      <c r="B16" s="31" t="s">
        <v>1250</v>
      </c>
      <c r="C16" s="31" t="s">
        <v>1251</v>
      </c>
      <c r="D16" s="35">
        <v>2</v>
      </c>
      <c r="E16" s="79">
        <v>14</v>
      </c>
      <c r="F16" s="35"/>
      <c r="G16" s="35"/>
      <c r="H16" s="35"/>
      <c r="I16" s="35">
        <v>2</v>
      </c>
      <c r="J16" s="35"/>
      <c r="K16" s="35"/>
    </row>
    <row r="17" spans="1:11" ht="12.75" customHeight="1">
      <c r="A17" s="34" t="s">
        <v>1234</v>
      </c>
      <c r="B17" s="34" t="s">
        <v>1252</v>
      </c>
      <c r="C17" s="34" t="s">
        <v>1253</v>
      </c>
      <c r="D17" s="47">
        <v>4</v>
      </c>
      <c r="E17" s="77">
        <v>38</v>
      </c>
      <c r="F17" s="47"/>
      <c r="G17" s="47"/>
      <c r="H17" s="47"/>
      <c r="I17" s="47">
        <v>2</v>
      </c>
      <c r="J17" s="47">
        <v>2</v>
      </c>
      <c r="K17" s="47"/>
    </row>
    <row r="18" spans="1:11" ht="12.75" customHeight="1">
      <c r="A18" s="31"/>
      <c r="B18" s="32">
        <f>COUNTA(B14:B17)</f>
        <v>4</v>
      </c>
      <c r="C18" s="32"/>
      <c r="D18" s="32">
        <f>SUM(D14:D17)</f>
        <v>8</v>
      </c>
      <c r="E18" s="37">
        <f>SUM(E14:E17)</f>
        <v>66</v>
      </c>
      <c r="F18" s="35"/>
      <c r="G18" s="32">
        <f>SUM(G14:G17)</f>
        <v>0</v>
      </c>
      <c r="H18" s="32">
        <f>SUM(H14:H17)</f>
        <v>0</v>
      </c>
      <c r="I18" s="32">
        <f>SUM(I14:I17)</f>
        <v>6</v>
      </c>
      <c r="J18" s="32">
        <f>SUM(J14:J17)</f>
        <v>2</v>
      </c>
      <c r="K18" s="32">
        <f>SUM(K14:K17)</f>
        <v>0</v>
      </c>
    </row>
    <row r="19" spans="1:11" ht="12.75" customHeight="1">
      <c r="A19" s="31"/>
      <c r="B19" s="31"/>
      <c r="C19" s="31"/>
      <c r="D19" s="35"/>
      <c r="E19" s="79"/>
      <c r="F19" s="35"/>
      <c r="G19" s="35"/>
      <c r="H19" s="35"/>
      <c r="I19" s="35"/>
      <c r="J19" s="35"/>
      <c r="K19" s="35"/>
    </row>
    <row r="20" spans="1:11" ht="12.75" customHeight="1">
      <c r="A20" s="34" t="s">
        <v>1254</v>
      </c>
      <c r="B20" s="34" t="s">
        <v>1255</v>
      </c>
      <c r="C20" s="34" t="s">
        <v>1256</v>
      </c>
      <c r="D20" s="47">
        <v>6</v>
      </c>
      <c r="E20" s="77">
        <v>84</v>
      </c>
      <c r="F20" s="47"/>
      <c r="G20" s="47"/>
      <c r="H20" s="47"/>
      <c r="I20" s="47">
        <v>3</v>
      </c>
      <c r="J20" s="47">
        <v>3</v>
      </c>
      <c r="K20" s="47"/>
    </row>
    <row r="21" spans="1:11" ht="12.75" customHeight="1">
      <c r="A21" s="31"/>
      <c r="B21" s="32">
        <f>COUNTA(#REF!)</f>
        <v>1</v>
      </c>
      <c r="C21" s="32"/>
      <c r="D21" s="32">
        <f>SUM(D20)</f>
        <v>6</v>
      </c>
      <c r="E21" s="37">
        <f>SUM(E20)</f>
        <v>84</v>
      </c>
      <c r="F21" s="35"/>
      <c r="G21" s="32">
        <f>SUM(G20)</f>
        <v>0</v>
      </c>
      <c r="H21" s="32">
        <f>SUM(H20)</f>
        <v>0</v>
      </c>
      <c r="I21" s="32">
        <f>SUM(I20)</f>
        <v>3</v>
      </c>
      <c r="J21" s="32">
        <f>SUM(J20)</f>
        <v>3</v>
      </c>
      <c r="K21" s="32">
        <f>SUM(K20)</f>
        <v>0</v>
      </c>
    </row>
    <row r="22" spans="1:11" ht="12.75" customHeight="1">
      <c r="A22" s="31"/>
      <c r="B22" s="31"/>
      <c r="C22" s="31"/>
      <c r="D22" s="35"/>
      <c r="E22" s="79"/>
      <c r="F22" s="35"/>
      <c r="G22" s="35"/>
      <c r="H22" s="35"/>
      <c r="I22" s="35"/>
      <c r="J22" s="35"/>
      <c r="K22" s="35"/>
    </row>
    <row r="23" spans="1:11" ht="12.75" customHeight="1">
      <c r="A23" s="34" t="s">
        <v>91</v>
      </c>
      <c r="B23" s="34" t="s">
        <v>92</v>
      </c>
      <c r="C23" s="34" t="s">
        <v>93</v>
      </c>
      <c r="D23" s="47">
        <v>3</v>
      </c>
      <c r="E23" s="77">
        <v>140</v>
      </c>
      <c r="F23" s="47"/>
      <c r="G23" s="47"/>
      <c r="H23" s="47"/>
      <c r="I23" s="47">
        <v>1</v>
      </c>
      <c r="J23" s="47">
        <v>1</v>
      </c>
      <c r="K23" s="47">
        <v>1</v>
      </c>
    </row>
    <row r="24" spans="1:11" ht="12.75" customHeight="1">
      <c r="A24" s="31"/>
      <c r="B24" s="32">
        <f>COUNTA(B23:B23)</f>
        <v>1</v>
      </c>
      <c r="C24" s="32"/>
      <c r="D24" s="32">
        <f>SUM(D23:D23)</f>
        <v>3</v>
      </c>
      <c r="E24" s="37">
        <f>SUM(E23:E23)</f>
        <v>140</v>
      </c>
      <c r="F24" s="35"/>
      <c r="G24" s="32">
        <f>SUM(G23:G23)</f>
        <v>0</v>
      </c>
      <c r="H24" s="32">
        <f>SUM(H23:H23)</f>
        <v>0</v>
      </c>
      <c r="I24" s="32">
        <f>SUM(I23:I23)</f>
        <v>1</v>
      </c>
      <c r="J24" s="32">
        <f>SUM(J23:J23)</f>
        <v>1</v>
      </c>
      <c r="K24" s="32">
        <f>SUM(K23:K23)</f>
        <v>1</v>
      </c>
    </row>
    <row r="25" spans="1:11" ht="12.75" customHeight="1">
      <c r="A25" s="31"/>
      <c r="B25" s="31"/>
      <c r="C25" s="31"/>
      <c r="D25" s="35"/>
      <c r="E25" s="79"/>
      <c r="F25" s="35"/>
      <c r="G25" s="35"/>
      <c r="H25" s="35"/>
      <c r="I25" s="35"/>
      <c r="J25" s="35"/>
      <c r="K25" s="35"/>
    </row>
    <row r="26" spans="1:11" ht="12.75" customHeight="1">
      <c r="A26" s="31" t="s">
        <v>115</v>
      </c>
      <c r="B26" s="31" t="s">
        <v>116</v>
      </c>
      <c r="C26" s="31" t="s">
        <v>117</v>
      </c>
      <c r="D26" s="35">
        <v>9</v>
      </c>
      <c r="E26" s="79">
        <v>206</v>
      </c>
      <c r="F26" s="35"/>
      <c r="G26" s="35"/>
      <c r="H26" s="35"/>
      <c r="I26" s="35">
        <v>5</v>
      </c>
      <c r="J26" s="35">
        <v>3</v>
      </c>
      <c r="K26" s="35">
        <v>1</v>
      </c>
    </row>
    <row r="27" spans="1:11" ht="12.75" customHeight="1">
      <c r="A27" s="31" t="s">
        <v>115</v>
      </c>
      <c r="B27" s="31" t="s">
        <v>118</v>
      </c>
      <c r="C27" s="31" t="s">
        <v>119</v>
      </c>
      <c r="D27" s="35">
        <v>10</v>
      </c>
      <c r="E27" s="79">
        <v>180</v>
      </c>
      <c r="F27" s="35"/>
      <c r="G27" s="35"/>
      <c r="H27" s="35"/>
      <c r="I27" s="35">
        <v>3</v>
      </c>
      <c r="J27" s="35">
        <v>5</v>
      </c>
      <c r="K27" s="35">
        <v>2</v>
      </c>
    </row>
    <row r="28" spans="1:11" ht="12.75" customHeight="1">
      <c r="A28" s="31" t="s">
        <v>115</v>
      </c>
      <c r="B28" s="31" t="s">
        <v>120</v>
      </c>
      <c r="C28" s="31" t="s">
        <v>121</v>
      </c>
      <c r="D28" s="35">
        <v>2</v>
      </c>
      <c r="E28" s="79">
        <v>11</v>
      </c>
      <c r="F28" s="35"/>
      <c r="G28" s="35"/>
      <c r="H28" s="35"/>
      <c r="I28" s="35">
        <v>2</v>
      </c>
      <c r="J28" s="35"/>
      <c r="K28" s="35"/>
    </row>
    <row r="29" spans="1:11" ht="12.75" customHeight="1">
      <c r="A29" s="31" t="s">
        <v>115</v>
      </c>
      <c r="B29" s="31" t="s">
        <v>132</v>
      </c>
      <c r="C29" s="31" t="s">
        <v>133</v>
      </c>
      <c r="D29" s="35">
        <v>1</v>
      </c>
      <c r="E29" s="79">
        <v>7</v>
      </c>
      <c r="F29" s="35"/>
      <c r="G29" s="35"/>
      <c r="H29" s="35"/>
      <c r="I29" s="35">
        <v>1</v>
      </c>
      <c r="J29" s="35"/>
      <c r="K29" s="35"/>
    </row>
    <row r="30" spans="1:11" ht="12.75" customHeight="1">
      <c r="A30" s="31" t="s">
        <v>115</v>
      </c>
      <c r="B30" s="31" t="s">
        <v>134</v>
      </c>
      <c r="C30" s="31" t="s">
        <v>135</v>
      </c>
      <c r="D30" s="35">
        <v>7</v>
      </c>
      <c r="E30" s="79">
        <v>124</v>
      </c>
      <c r="F30" s="35"/>
      <c r="G30" s="35"/>
      <c r="H30" s="35"/>
      <c r="I30" s="35">
        <v>3</v>
      </c>
      <c r="J30" s="35">
        <v>3</v>
      </c>
      <c r="K30" s="35">
        <v>1</v>
      </c>
    </row>
    <row r="31" spans="1:11" ht="12.75" customHeight="1">
      <c r="A31" s="31" t="s">
        <v>115</v>
      </c>
      <c r="B31" s="31" t="s">
        <v>142</v>
      </c>
      <c r="C31" s="31" t="s">
        <v>143</v>
      </c>
      <c r="D31" s="35">
        <v>1</v>
      </c>
      <c r="E31" s="79">
        <v>8</v>
      </c>
      <c r="F31" s="35"/>
      <c r="G31" s="35"/>
      <c r="H31" s="35"/>
      <c r="I31" s="35"/>
      <c r="J31" s="35">
        <v>1</v>
      </c>
      <c r="K31" s="35"/>
    </row>
    <row r="32" spans="1:11" ht="12.75" customHeight="1">
      <c r="A32" s="34" t="s">
        <v>115</v>
      </c>
      <c r="B32" s="34" t="s">
        <v>148</v>
      </c>
      <c r="C32" s="34" t="s">
        <v>149</v>
      </c>
      <c r="D32" s="47">
        <v>5</v>
      </c>
      <c r="E32" s="77">
        <v>30</v>
      </c>
      <c r="F32" s="47"/>
      <c r="G32" s="47"/>
      <c r="H32" s="47"/>
      <c r="I32" s="47">
        <v>5</v>
      </c>
      <c r="J32" s="47"/>
      <c r="K32" s="47"/>
    </row>
    <row r="33" spans="1:11" ht="12.75" customHeight="1">
      <c r="A33" s="31"/>
      <c r="B33" s="32">
        <f>COUNTA(B26:B32)</f>
        <v>7</v>
      </c>
      <c r="C33" s="32"/>
      <c r="D33" s="32">
        <f>SUM(D26:D32)</f>
        <v>35</v>
      </c>
      <c r="E33" s="37">
        <f>SUM(E26:E32)</f>
        <v>566</v>
      </c>
      <c r="F33" s="35"/>
      <c r="G33" s="32">
        <f>SUM(G26:G32)</f>
        <v>0</v>
      </c>
      <c r="H33" s="32">
        <f>SUM(H26:H32)</f>
        <v>0</v>
      </c>
      <c r="I33" s="32">
        <f>SUM(I26:I32)</f>
        <v>19</v>
      </c>
      <c r="J33" s="32">
        <f>SUM(J26:J32)</f>
        <v>12</v>
      </c>
      <c r="K33" s="32">
        <f>SUM(K26:K32)</f>
        <v>4</v>
      </c>
    </row>
    <row r="34" spans="1:11" ht="12.75" customHeight="1">
      <c r="A34" s="31"/>
      <c r="B34" s="31"/>
      <c r="C34" s="31"/>
      <c r="D34" s="35"/>
      <c r="E34" s="79"/>
      <c r="F34" s="35"/>
      <c r="G34" s="35"/>
      <c r="H34" s="35"/>
      <c r="I34" s="35"/>
      <c r="J34" s="35"/>
      <c r="K34" s="35"/>
    </row>
    <row r="35" spans="1:11" ht="12.75" customHeight="1">
      <c r="A35" s="31" t="s">
        <v>171</v>
      </c>
      <c r="B35" s="31" t="s">
        <v>172</v>
      </c>
      <c r="C35" s="31" t="s">
        <v>173</v>
      </c>
      <c r="D35" s="35">
        <v>1</v>
      </c>
      <c r="E35" s="79">
        <v>182</v>
      </c>
      <c r="F35" s="35"/>
      <c r="G35" s="35"/>
      <c r="H35" s="35"/>
      <c r="I35" s="35"/>
      <c r="J35" s="35"/>
      <c r="K35" s="35">
        <v>1</v>
      </c>
    </row>
    <row r="36" spans="1:11" ht="12.75" customHeight="1">
      <c r="A36" s="31" t="s">
        <v>171</v>
      </c>
      <c r="B36" s="31" t="s">
        <v>174</v>
      </c>
      <c r="C36" s="31" t="s">
        <v>175</v>
      </c>
      <c r="D36" s="35">
        <v>2</v>
      </c>
      <c r="E36" s="79">
        <v>154</v>
      </c>
      <c r="F36" s="35"/>
      <c r="G36" s="35"/>
      <c r="H36" s="35"/>
      <c r="I36" s="35"/>
      <c r="J36" s="35"/>
      <c r="K36" s="35">
        <v>2</v>
      </c>
    </row>
    <row r="37" spans="1:11" ht="12.75" customHeight="1">
      <c r="A37" s="31" t="s">
        <v>171</v>
      </c>
      <c r="B37" s="31" t="s">
        <v>176</v>
      </c>
      <c r="C37" s="31" t="s">
        <v>177</v>
      </c>
      <c r="D37" s="35">
        <v>2</v>
      </c>
      <c r="E37" s="79">
        <v>21</v>
      </c>
      <c r="F37" s="35"/>
      <c r="G37" s="35"/>
      <c r="H37" s="35"/>
      <c r="I37" s="35">
        <v>1</v>
      </c>
      <c r="J37" s="35">
        <v>1</v>
      </c>
      <c r="K37" s="35"/>
    </row>
    <row r="38" spans="1:11" ht="12.75" customHeight="1">
      <c r="A38" s="31" t="s">
        <v>171</v>
      </c>
      <c r="B38" s="31" t="s">
        <v>178</v>
      </c>
      <c r="C38" s="31" t="s">
        <v>179</v>
      </c>
      <c r="D38" s="35">
        <v>1</v>
      </c>
      <c r="E38" s="79">
        <v>5</v>
      </c>
      <c r="F38" s="35"/>
      <c r="G38" s="35"/>
      <c r="H38" s="35"/>
      <c r="I38" s="35">
        <v>1</v>
      </c>
      <c r="J38" s="35"/>
      <c r="K38" s="35"/>
    </row>
    <row r="39" spans="1:11" ht="12.75" customHeight="1">
      <c r="A39" s="31" t="s">
        <v>171</v>
      </c>
      <c r="B39" s="31" t="s">
        <v>180</v>
      </c>
      <c r="C39" s="31" t="s">
        <v>181</v>
      </c>
      <c r="D39" s="35">
        <v>2</v>
      </c>
      <c r="E39" s="79">
        <v>14</v>
      </c>
      <c r="F39" s="35"/>
      <c r="G39" s="35"/>
      <c r="H39" s="35"/>
      <c r="I39" s="35">
        <v>2</v>
      </c>
      <c r="J39" s="35"/>
      <c r="K39" s="35"/>
    </row>
    <row r="40" spans="1:11" ht="12.75" customHeight="1">
      <c r="A40" s="34" t="s">
        <v>171</v>
      </c>
      <c r="B40" s="34" t="s">
        <v>182</v>
      </c>
      <c r="C40" s="34" t="s">
        <v>183</v>
      </c>
      <c r="D40" s="47">
        <v>4</v>
      </c>
      <c r="E40" s="77">
        <v>42</v>
      </c>
      <c r="F40" s="47"/>
      <c r="G40" s="47"/>
      <c r="H40" s="47"/>
      <c r="I40" s="47">
        <v>2</v>
      </c>
      <c r="J40" s="47">
        <v>2</v>
      </c>
      <c r="K40" s="47"/>
    </row>
    <row r="41" spans="1:11" ht="12.75" customHeight="1">
      <c r="A41" s="31"/>
      <c r="B41" s="32">
        <f>COUNTA(B35:B40)</f>
        <v>6</v>
      </c>
      <c r="C41" s="32"/>
      <c r="D41" s="32">
        <f>SUM(D35:D40)</f>
        <v>12</v>
      </c>
      <c r="E41" s="37">
        <f>SUM(E35:E40)</f>
        <v>418</v>
      </c>
      <c r="F41" s="35"/>
      <c r="G41" s="32">
        <f>SUM(G35:G40)</f>
        <v>0</v>
      </c>
      <c r="H41" s="32">
        <f>SUM(H35:H40)</f>
        <v>0</v>
      </c>
      <c r="I41" s="32">
        <f>SUM(I35:I40)</f>
        <v>6</v>
      </c>
      <c r="J41" s="32">
        <f>SUM(J35:J40)</f>
        <v>3</v>
      </c>
      <c r="K41" s="32">
        <f>SUM(K35:K40)</f>
        <v>3</v>
      </c>
    </row>
    <row r="42" spans="1:11" ht="12.75" customHeight="1">
      <c r="A42" s="31"/>
      <c r="B42" s="31"/>
      <c r="C42" s="31"/>
      <c r="D42" s="71"/>
      <c r="E42" s="93"/>
      <c r="F42" s="71"/>
      <c r="G42" s="71"/>
      <c r="H42" s="71"/>
      <c r="I42" s="71"/>
      <c r="J42" s="71"/>
      <c r="K42" s="71"/>
    </row>
    <row r="43" spans="1:11" ht="12.75" customHeight="1">
      <c r="A43" s="104" t="s">
        <v>184</v>
      </c>
      <c r="B43" s="104" t="s">
        <v>185</v>
      </c>
      <c r="C43" s="104" t="s">
        <v>186</v>
      </c>
      <c r="D43" s="71">
        <v>1</v>
      </c>
      <c r="E43" s="93">
        <v>7</v>
      </c>
      <c r="F43" s="71"/>
      <c r="G43" s="71"/>
      <c r="H43" s="71"/>
      <c r="I43" s="71">
        <v>1</v>
      </c>
      <c r="J43" s="71"/>
      <c r="K43" s="71"/>
    </row>
    <row r="44" spans="1:11" ht="12.75" customHeight="1">
      <c r="A44" s="104" t="s">
        <v>184</v>
      </c>
      <c r="B44" s="104" t="s">
        <v>189</v>
      </c>
      <c r="C44" s="104" t="s">
        <v>190</v>
      </c>
      <c r="D44" s="71">
        <v>1</v>
      </c>
      <c r="E44" s="93">
        <v>7</v>
      </c>
      <c r="F44" s="71"/>
      <c r="G44" s="71"/>
      <c r="H44" s="71"/>
      <c r="I44" s="71">
        <v>1</v>
      </c>
      <c r="J44" s="71"/>
      <c r="K44" s="71"/>
    </row>
    <row r="45" spans="1:11" ht="12.75" customHeight="1">
      <c r="A45" s="104" t="s">
        <v>184</v>
      </c>
      <c r="B45" s="104" t="s">
        <v>193</v>
      </c>
      <c r="C45" s="104" t="s">
        <v>194</v>
      </c>
      <c r="D45" s="71">
        <v>1</v>
      </c>
      <c r="E45" s="93">
        <v>7</v>
      </c>
      <c r="F45" s="71"/>
      <c r="G45" s="71"/>
      <c r="H45" s="71"/>
      <c r="I45" s="71">
        <v>1</v>
      </c>
      <c r="J45" s="71"/>
      <c r="K45" s="71"/>
    </row>
    <row r="46" spans="1:11" ht="12.75" customHeight="1">
      <c r="A46" s="104" t="s">
        <v>184</v>
      </c>
      <c r="B46" s="104" t="s">
        <v>195</v>
      </c>
      <c r="C46" s="104" t="s">
        <v>196</v>
      </c>
      <c r="D46" s="71">
        <v>4</v>
      </c>
      <c r="E46" s="93">
        <v>44</v>
      </c>
      <c r="F46" s="71"/>
      <c r="G46" s="71"/>
      <c r="H46" s="71"/>
      <c r="I46" s="71">
        <v>2</v>
      </c>
      <c r="J46" s="71">
        <v>2</v>
      </c>
      <c r="K46" s="71"/>
    </row>
    <row r="47" spans="1:11" ht="12.75" customHeight="1">
      <c r="A47" s="34" t="s">
        <v>184</v>
      </c>
      <c r="B47" s="34" t="s">
        <v>197</v>
      </c>
      <c r="C47" s="34" t="s">
        <v>198</v>
      </c>
      <c r="D47" s="47">
        <v>1</v>
      </c>
      <c r="E47" s="77">
        <v>7</v>
      </c>
      <c r="F47" s="47"/>
      <c r="G47" s="47"/>
      <c r="H47" s="47"/>
      <c r="I47" s="47">
        <v>1</v>
      </c>
      <c r="J47" s="47"/>
      <c r="K47" s="47"/>
    </row>
    <row r="48" spans="1:11" ht="12.75" customHeight="1">
      <c r="A48" s="31"/>
      <c r="B48" s="32">
        <f>COUNTA(B43:B47)</f>
        <v>5</v>
      </c>
      <c r="C48" s="32"/>
      <c r="D48" s="32">
        <f>SUM(D43:D47)</f>
        <v>8</v>
      </c>
      <c r="E48" s="32">
        <f>SUM(E43:E47)</f>
        <v>72</v>
      </c>
      <c r="F48" s="35"/>
      <c r="G48" s="32">
        <f>SUM(G43:G47)</f>
        <v>0</v>
      </c>
      <c r="H48" s="32">
        <f>SUM(H43:H47)</f>
        <v>0</v>
      </c>
      <c r="I48" s="32">
        <f>SUM(I43:I47)</f>
        <v>6</v>
      </c>
      <c r="J48" s="32">
        <f>SUM(J43:J47)</f>
        <v>2</v>
      </c>
      <c r="K48" s="32">
        <f>SUM(K43:K47)</f>
        <v>0</v>
      </c>
    </row>
    <row r="49" spans="1:11" ht="12.75" customHeight="1">
      <c r="A49" s="31"/>
      <c r="B49" s="31"/>
      <c r="C49" s="31"/>
      <c r="D49" s="35"/>
      <c r="E49" s="79"/>
      <c r="F49" s="35"/>
      <c r="G49" s="35"/>
      <c r="H49" s="35"/>
      <c r="I49" s="35"/>
      <c r="J49" s="35"/>
      <c r="K49" s="35"/>
    </row>
    <row r="50" spans="1:11" ht="12.75" customHeight="1">
      <c r="A50" s="34" t="s">
        <v>199</v>
      </c>
      <c r="B50" s="34" t="s">
        <v>200</v>
      </c>
      <c r="C50" s="34" t="s">
        <v>201</v>
      </c>
      <c r="D50" s="47">
        <v>1</v>
      </c>
      <c r="E50" s="77">
        <v>7</v>
      </c>
      <c r="F50" s="47"/>
      <c r="G50" s="47"/>
      <c r="H50" s="47"/>
      <c r="I50" s="47">
        <v>1</v>
      </c>
      <c r="J50" s="47"/>
      <c r="K50" s="47"/>
    </row>
    <row r="51" spans="1:11" ht="12.75" customHeight="1">
      <c r="A51" s="31"/>
      <c r="B51" s="32">
        <f>COUNTA(#REF!)</f>
        <v>1</v>
      </c>
      <c r="C51" s="32"/>
      <c r="D51" s="32">
        <f>SUM(D50)</f>
        <v>1</v>
      </c>
      <c r="E51" s="37">
        <f>SUM(E50)</f>
        <v>7</v>
      </c>
      <c r="F51" s="35"/>
      <c r="G51" s="32">
        <f>SUM(G50)</f>
        <v>0</v>
      </c>
      <c r="H51" s="32">
        <f>SUM(H50)</f>
        <v>0</v>
      </c>
      <c r="I51" s="32">
        <f>SUM(I50)</f>
        <v>1</v>
      </c>
      <c r="J51" s="32">
        <f>SUM(J50)</f>
        <v>0</v>
      </c>
      <c r="K51" s="32">
        <f>SUM(K50)</f>
        <v>0</v>
      </c>
    </row>
    <row r="52" spans="1:11" ht="12.75" customHeight="1">
      <c r="A52" s="31"/>
      <c r="B52" s="31"/>
      <c r="C52" s="31"/>
      <c r="D52" s="35"/>
      <c r="E52" s="79"/>
      <c r="F52" s="35"/>
      <c r="G52" s="35"/>
      <c r="H52" s="35"/>
      <c r="I52" s="35"/>
      <c r="J52" s="35"/>
      <c r="K52" s="35"/>
    </row>
    <row r="53" spans="1:11" ht="12.75" customHeight="1">
      <c r="A53" s="31" t="s">
        <v>202</v>
      </c>
      <c r="B53" s="31" t="s">
        <v>205</v>
      </c>
      <c r="C53" s="31" t="s">
        <v>206</v>
      </c>
      <c r="D53" s="35">
        <v>2</v>
      </c>
      <c r="E53" s="79">
        <v>12</v>
      </c>
      <c r="F53" s="35"/>
      <c r="G53" s="35"/>
      <c r="H53" s="35"/>
      <c r="I53" s="35">
        <v>2</v>
      </c>
      <c r="J53" s="35"/>
      <c r="K53" s="35"/>
    </row>
    <row r="54" spans="1:11" ht="12.75" customHeight="1">
      <c r="A54" s="104" t="s">
        <v>202</v>
      </c>
      <c r="B54" s="104" t="s">
        <v>215</v>
      </c>
      <c r="C54" s="104" t="s">
        <v>216</v>
      </c>
      <c r="D54" s="35">
        <v>1</v>
      </c>
      <c r="E54" s="79">
        <v>21</v>
      </c>
      <c r="F54" s="35"/>
      <c r="G54" s="35"/>
      <c r="H54" s="35"/>
      <c r="I54" s="35"/>
      <c r="J54" s="35">
        <v>1</v>
      </c>
      <c r="K54" s="35"/>
    </row>
    <row r="55" spans="1:11" ht="12.75" customHeight="1">
      <c r="A55" s="104" t="s">
        <v>202</v>
      </c>
      <c r="B55" s="104" t="s">
        <v>217</v>
      </c>
      <c r="C55" s="104" t="s">
        <v>218</v>
      </c>
      <c r="D55" s="35">
        <v>2</v>
      </c>
      <c r="E55" s="79">
        <v>26</v>
      </c>
      <c r="F55" s="35"/>
      <c r="G55" s="35"/>
      <c r="H55" s="35"/>
      <c r="I55" s="35"/>
      <c r="J55" s="35">
        <v>2</v>
      </c>
      <c r="K55" s="35"/>
    </row>
    <row r="56" spans="1:11" ht="12.75" customHeight="1">
      <c r="A56" s="106" t="s">
        <v>202</v>
      </c>
      <c r="B56" s="106" t="s">
        <v>219</v>
      </c>
      <c r="C56" s="106" t="s">
        <v>220</v>
      </c>
      <c r="D56" s="47">
        <v>2</v>
      </c>
      <c r="E56" s="77">
        <v>13</v>
      </c>
      <c r="F56" s="47"/>
      <c r="G56" s="47"/>
      <c r="H56" s="47"/>
      <c r="I56" s="47">
        <v>2</v>
      </c>
      <c r="J56" s="47"/>
      <c r="K56" s="47"/>
    </row>
    <row r="57" spans="1:11" ht="12.75" customHeight="1">
      <c r="A57" s="31"/>
      <c r="B57" s="32">
        <f>COUNTA(B53:B56)</f>
        <v>4</v>
      </c>
      <c r="C57" s="32"/>
      <c r="D57" s="32">
        <f>SUM(D53:D56)</f>
        <v>7</v>
      </c>
      <c r="E57" s="37">
        <f>SUM(E53:E56)</f>
        <v>72</v>
      </c>
      <c r="F57" s="35"/>
      <c r="G57" s="32">
        <f>SUM(G53:G56)</f>
        <v>0</v>
      </c>
      <c r="H57" s="32">
        <f>SUM(H53:H56)</f>
        <v>0</v>
      </c>
      <c r="I57" s="32">
        <f>SUM(I53:I56)</f>
        <v>4</v>
      </c>
      <c r="J57" s="32">
        <f>SUM(J53:J56)</f>
        <v>3</v>
      </c>
      <c r="K57" s="32">
        <f>SUM(K53:K56)</f>
        <v>0</v>
      </c>
    </row>
    <row r="58" spans="1:11" ht="12.75" customHeight="1">
      <c r="A58" s="31"/>
      <c r="B58" s="31"/>
      <c r="C58" s="31"/>
      <c r="D58" s="35"/>
      <c r="E58" s="79"/>
      <c r="F58" s="35"/>
      <c r="G58" s="35"/>
      <c r="H58" s="35"/>
      <c r="I58" s="35"/>
      <c r="J58" s="35"/>
      <c r="K58" s="35"/>
    </row>
    <row r="59" spans="1:11" ht="12.75" customHeight="1">
      <c r="A59" s="34" t="s">
        <v>293</v>
      </c>
      <c r="B59" s="34" t="s">
        <v>294</v>
      </c>
      <c r="C59" s="34" t="s">
        <v>295</v>
      </c>
      <c r="D59" s="47">
        <v>4</v>
      </c>
      <c r="E59" s="77">
        <v>50</v>
      </c>
      <c r="F59" s="47"/>
      <c r="G59" s="47"/>
      <c r="H59" s="47"/>
      <c r="I59" s="47">
        <v>3</v>
      </c>
      <c r="J59" s="47">
        <v>1</v>
      </c>
      <c r="K59" s="47"/>
    </row>
    <row r="60" spans="1:11" ht="12.75" customHeight="1">
      <c r="A60" s="31"/>
      <c r="B60" s="32">
        <f>COUNTA(B59:B59)</f>
        <v>1</v>
      </c>
      <c r="C60" s="32"/>
      <c r="D60" s="32">
        <f>SUM(D59:D59)</f>
        <v>4</v>
      </c>
      <c r="E60" s="37">
        <f>SUM(E59:E59)</f>
        <v>50</v>
      </c>
      <c r="F60" s="35"/>
      <c r="G60" s="32">
        <f>SUM(G59:G59)</f>
        <v>0</v>
      </c>
      <c r="H60" s="32">
        <f>SUM(H59:H59)</f>
        <v>0</v>
      </c>
      <c r="I60" s="32">
        <f>SUM(I59:I59)</f>
        <v>3</v>
      </c>
      <c r="J60" s="32">
        <f>SUM(J59:J59)</f>
        <v>1</v>
      </c>
      <c r="K60" s="32">
        <f>SUM(K59:K59)</f>
        <v>0</v>
      </c>
    </row>
    <row r="61" spans="1:11" ht="12.75" customHeight="1">
      <c r="A61" s="31"/>
      <c r="B61" s="32"/>
      <c r="C61" s="32"/>
      <c r="D61" s="32"/>
      <c r="E61" s="37"/>
      <c r="F61" s="35"/>
      <c r="G61" s="32"/>
      <c r="H61" s="32"/>
      <c r="I61" s="32"/>
      <c r="J61" s="32"/>
      <c r="K61" s="32"/>
    </row>
    <row r="62" spans="1:11" ht="12.75" customHeight="1">
      <c r="A62" s="104" t="s">
        <v>298</v>
      </c>
      <c r="B62" s="104" t="s">
        <v>299</v>
      </c>
      <c r="C62" s="104" t="s">
        <v>300</v>
      </c>
      <c r="D62" s="35">
        <v>1</v>
      </c>
      <c r="E62" s="79">
        <v>12</v>
      </c>
      <c r="F62" s="35"/>
      <c r="G62" s="35"/>
      <c r="H62" s="35"/>
      <c r="I62" s="35"/>
      <c r="J62" s="35">
        <v>1</v>
      </c>
      <c r="K62" s="35"/>
    </row>
    <row r="63" spans="1:11" ht="12.75" customHeight="1">
      <c r="A63" s="104" t="s">
        <v>298</v>
      </c>
      <c r="B63" s="104" t="s">
        <v>315</v>
      </c>
      <c r="C63" s="104" t="s">
        <v>316</v>
      </c>
      <c r="D63" s="35">
        <v>1</v>
      </c>
      <c r="E63" s="79">
        <v>33</v>
      </c>
      <c r="F63" s="35"/>
      <c r="G63" s="35"/>
      <c r="H63" s="35"/>
      <c r="I63" s="35"/>
      <c r="J63" s="35"/>
      <c r="K63" s="35">
        <v>1</v>
      </c>
    </row>
    <row r="64" spans="1:11" ht="12.75" customHeight="1">
      <c r="A64" s="34" t="s">
        <v>298</v>
      </c>
      <c r="B64" s="34" t="s">
        <v>317</v>
      </c>
      <c r="C64" s="34" t="s">
        <v>318</v>
      </c>
      <c r="D64" s="47">
        <v>2</v>
      </c>
      <c r="E64" s="77">
        <v>54</v>
      </c>
      <c r="F64" s="47"/>
      <c r="G64" s="47"/>
      <c r="H64" s="47"/>
      <c r="I64" s="47"/>
      <c r="J64" s="47">
        <v>1</v>
      </c>
      <c r="K64" s="47">
        <v>1</v>
      </c>
    </row>
    <row r="65" spans="1:11" ht="12.75" customHeight="1">
      <c r="A65" s="31"/>
      <c r="B65" s="32">
        <f>COUNTA(B62:B64)</f>
        <v>3</v>
      </c>
      <c r="C65" s="32"/>
      <c r="D65" s="32">
        <f>SUM(D62:D64)</f>
        <v>4</v>
      </c>
      <c r="E65" s="37">
        <f>SUM(E62:E64)</f>
        <v>99</v>
      </c>
      <c r="F65" s="35"/>
      <c r="G65" s="32">
        <f>SUM(G62:G64)</f>
        <v>0</v>
      </c>
      <c r="H65" s="32">
        <f>SUM(H62:H64)</f>
        <v>0</v>
      </c>
      <c r="I65" s="32">
        <f>SUM(I62:I64)</f>
        <v>0</v>
      </c>
      <c r="J65" s="32">
        <f>SUM(J62:J64)</f>
        <v>2</v>
      </c>
      <c r="K65" s="32">
        <f>SUM(K62:K64)</f>
        <v>2</v>
      </c>
    </row>
    <row r="66" spans="1:11" ht="12.75" customHeight="1">
      <c r="A66" s="31"/>
      <c r="B66" s="32"/>
      <c r="C66" s="32"/>
      <c r="D66" s="32"/>
      <c r="E66" s="37"/>
      <c r="F66" s="35"/>
      <c r="G66" s="32"/>
      <c r="H66" s="32"/>
      <c r="I66" s="32"/>
      <c r="J66" s="32"/>
      <c r="K66" s="32"/>
    </row>
    <row r="67" spans="1:11" ht="12.75" customHeight="1">
      <c r="A67" s="31" t="s">
        <v>333</v>
      </c>
      <c r="B67" s="31" t="s">
        <v>334</v>
      </c>
      <c r="C67" s="31" t="s">
        <v>335</v>
      </c>
      <c r="D67" s="35">
        <v>1</v>
      </c>
      <c r="E67" s="79">
        <v>1</v>
      </c>
      <c r="F67" s="35"/>
      <c r="G67" s="35">
        <v>1</v>
      </c>
      <c r="H67" s="35"/>
      <c r="I67" s="35"/>
      <c r="J67" s="35"/>
      <c r="K67" s="35"/>
    </row>
    <row r="68" spans="1:11" ht="12.75" customHeight="1">
      <c r="A68" s="104" t="s">
        <v>333</v>
      </c>
      <c r="B68" s="104" t="s">
        <v>336</v>
      </c>
      <c r="C68" s="104" t="s">
        <v>337</v>
      </c>
      <c r="D68" s="35">
        <v>1</v>
      </c>
      <c r="E68" s="79">
        <v>4</v>
      </c>
      <c r="F68" s="35"/>
      <c r="G68" s="35"/>
      <c r="H68" s="35"/>
      <c r="I68" s="35">
        <v>1</v>
      </c>
      <c r="J68" s="35"/>
      <c r="K68" s="35"/>
    </row>
    <row r="69" spans="1:11" ht="12.75" customHeight="1">
      <c r="A69" s="31" t="s">
        <v>333</v>
      </c>
      <c r="B69" s="31" t="s">
        <v>338</v>
      </c>
      <c r="C69" s="31" t="s">
        <v>339</v>
      </c>
      <c r="D69" s="35">
        <v>2</v>
      </c>
      <c r="E69" s="79">
        <v>3</v>
      </c>
      <c r="F69" s="35"/>
      <c r="G69" s="35">
        <v>1</v>
      </c>
      <c r="H69" s="35">
        <v>1</v>
      </c>
      <c r="I69" s="35"/>
      <c r="J69" s="35"/>
      <c r="K69" s="35"/>
    </row>
    <row r="70" spans="1:11" ht="12.75" customHeight="1">
      <c r="A70" s="31" t="s">
        <v>333</v>
      </c>
      <c r="B70" s="31" t="s">
        <v>340</v>
      </c>
      <c r="C70" s="31" t="s">
        <v>341</v>
      </c>
      <c r="D70" s="35">
        <v>1</v>
      </c>
      <c r="E70" s="79">
        <v>1</v>
      </c>
      <c r="F70" s="35"/>
      <c r="G70" s="35">
        <v>1</v>
      </c>
      <c r="H70" s="35"/>
      <c r="I70" s="35"/>
      <c r="J70" s="35"/>
      <c r="K70" s="35"/>
    </row>
    <row r="71" spans="1:11" ht="12.75" customHeight="1">
      <c r="A71" s="31" t="s">
        <v>333</v>
      </c>
      <c r="B71" s="31" t="s">
        <v>346</v>
      </c>
      <c r="C71" s="31" t="s">
        <v>347</v>
      </c>
      <c r="D71" s="35">
        <v>2</v>
      </c>
      <c r="E71" s="79">
        <v>7</v>
      </c>
      <c r="F71" s="35"/>
      <c r="G71" s="35"/>
      <c r="H71" s="35">
        <v>1</v>
      </c>
      <c r="I71" s="35">
        <v>1</v>
      </c>
      <c r="J71" s="35"/>
      <c r="K71" s="35"/>
    </row>
    <row r="72" spans="1:11" ht="12.75" customHeight="1">
      <c r="A72" s="31" t="s">
        <v>333</v>
      </c>
      <c r="B72" s="31" t="s">
        <v>348</v>
      </c>
      <c r="C72" s="31" t="s">
        <v>349</v>
      </c>
      <c r="D72" s="35">
        <v>1</v>
      </c>
      <c r="E72" s="79">
        <v>4</v>
      </c>
      <c r="F72" s="35"/>
      <c r="G72" s="35"/>
      <c r="H72" s="35"/>
      <c r="I72" s="35">
        <v>1</v>
      </c>
      <c r="J72" s="35"/>
      <c r="K72" s="35"/>
    </row>
    <row r="73" spans="1:11" ht="12.75" customHeight="1">
      <c r="A73" s="31" t="s">
        <v>333</v>
      </c>
      <c r="B73" s="104" t="s">
        <v>350</v>
      </c>
      <c r="C73" s="104" t="s">
        <v>351</v>
      </c>
      <c r="D73" s="35">
        <v>2</v>
      </c>
      <c r="E73" s="79">
        <v>6</v>
      </c>
      <c r="F73" s="35"/>
      <c r="G73" s="35"/>
      <c r="H73" s="35">
        <v>1</v>
      </c>
      <c r="I73" s="35">
        <v>1</v>
      </c>
      <c r="J73" s="35"/>
      <c r="K73" s="35"/>
    </row>
    <row r="74" spans="1:11" ht="12.75" customHeight="1">
      <c r="A74" s="31" t="s">
        <v>333</v>
      </c>
      <c r="B74" s="31" t="s">
        <v>357</v>
      </c>
      <c r="C74" s="31" t="s">
        <v>358</v>
      </c>
      <c r="D74" s="35">
        <v>1</v>
      </c>
      <c r="E74" s="79">
        <v>7</v>
      </c>
      <c r="F74" s="35"/>
      <c r="G74" s="35"/>
      <c r="H74" s="35"/>
      <c r="I74" s="35">
        <v>1</v>
      </c>
      <c r="J74" s="35"/>
      <c r="K74" s="35"/>
    </row>
    <row r="75" spans="1:11" ht="12.75" customHeight="1">
      <c r="A75" s="34" t="s">
        <v>333</v>
      </c>
      <c r="B75" s="106" t="s">
        <v>361</v>
      </c>
      <c r="C75" s="106" t="s">
        <v>362</v>
      </c>
      <c r="D75" s="47">
        <v>1</v>
      </c>
      <c r="E75" s="77">
        <v>4</v>
      </c>
      <c r="F75" s="47"/>
      <c r="G75" s="47"/>
      <c r="H75" s="47"/>
      <c r="I75" s="47">
        <v>1</v>
      </c>
      <c r="J75" s="47"/>
      <c r="K75" s="47"/>
    </row>
    <row r="76" spans="1:11" ht="12.75" customHeight="1">
      <c r="A76" s="31"/>
      <c r="B76" s="32">
        <f>COUNTA(B67:B75)</f>
        <v>9</v>
      </c>
      <c r="C76" s="32"/>
      <c r="D76" s="32">
        <f>SUM(D67:D75)</f>
        <v>12</v>
      </c>
      <c r="E76" s="37">
        <f>SUM(E67:E75)</f>
        <v>37</v>
      </c>
      <c r="F76" s="35"/>
      <c r="G76" s="32">
        <f>SUM(G67:G75)</f>
        <v>3</v>
      </c>
      <c r="H76" s="32">
        <f>SUM(H67:H75)</f>
        <v>3</v>
      </c>
      <c r="I76" s="32">
        <f>SUM(I67:I75)</f>
        <v>6</v>
      </c>
      <c r="J76" s="32">
        <f>SUM(J67:J75)</f>
        <v>0</v>
      </c>
      <c r="K76" s="32">
        <f>SUM(K67:K75)</f>
        <v>0</v>
      </c>
    </row>
    <row r="77" spans="1:11" ht="12.75" customHeight="1">
      <c r="A77" s="31"/>
      <c r="B77" s="32"/>
      <c r="C77" s="32"/>
      <c r="D77" s="32"/>
      <c r="E77" s="37"/>
      <c r="F77" s="35"/>
      <c r="G77" s="32"/>
      <c r="H77" s="32"/>
      <c r="I77" s="32"/>
      <c r="J77" s="32"/>
      <c r="K77" s="32"/>
    </row>
    <row r="78" spans="1:11" ht="12.75" customHeight="1">
      <c r="A78" s="31" t="s">
        <v>1086</v>
      </c>
      <c r="B78" s="31" t="s">
        <v>365</v>
      </c>
      <c r="C78" s="31" t="s">
        <v>366</v>
      </c>
      <c r="D78" s="35">
        <v>2</v>
      </c>
      <c r="E78" s="79">
        <v>17</v>
      </c>
      <c r="F78" s="35"/>
      <c r="G78" s="35"/>
      <c r="H78" s="35"/>
      <c r="I78" s="35">
        <v>1</v>
      </c>
      <c r="J78" s="35">
        <v>1</v>
      </c>
      <c r="K78" s="35"/>
    </row>
    <row r="79" spans="1:11" ht="12.75" customHeight="1">
      <c r="A79" s="31" t="s">
        <v>1086</v>
      </c>
      <c r="B79" s="31" t="s">
        <v>369</v>
      </c>
      <c r="C79" s="31" t="s">
        <v>370</v>
      </c>
      <c r="D79" s="35">
        <v>1</v>
      </c>
      <c r="E79" s="79">
        <v>7</v>
      </c>
      <c r="F79" s="35"/>
      <c r="G79" s="35"/>
      <c r="H79" s="35"/>
      <c r="I79" s="35">
        <v>1</v>
      </c>
      <c r="J79" s="35"/>
      <c r="K79" s="35"/>
    </row>
    <row r="80" spans="1:11" ht="12.75" customHeight="1">
      <c r="A80" s="31" t="s">
        <v>1086</v>
      </c>
      <c r="B80" s="31" t="s">
        <v>371</v>
      </c>
      <c r="C80" s="31" t="s">
        <v>372</v>
      </c>
      <c r="D80" s="35">
        <v>3</v>
      </c>
      <c r="E80" s="79">
        <v>49</v>
      </c>
      <c r="F80" s="35"/>
      <c r="G80" s="35"/>
      <c r="H80" s="35"/>
      <c r="I80" s="35">
        <v>2</v>
      </c>
      <c r="J80" s="35"/>
      <c r="K80" s="35">
        <v>1</v>
      </c>
    </row>
    <row r="81" spans="1:11" ht="12.75" customHeight="1">
      <c r="A81" s="31" t="s">
        <v>1086</v>
      </c>
      <c r="B81" s="31" t="s">
        <v>373</v>
      </c>
      <c r="C81" s="31" t="s">
        <v>374</v>
      </c>
      <c r="D81" s="35">
        <v>3</v>
      </c>
      <c r="E81" s="79">
        <v>35</v>
      </c>
      <c r="F81" s="35"/>
      <c r="G81" s="35"/>
      <c r="H81" s="35"/>
      <c r="I81" s="35">
        <v>2</v>
      </c>
      <c r="J81" s="35">
        <v>1</v>
      </c>
      <c r="K81" s="35"/>
    </row>
    <row r="82" spans="1:11" ht="12.75" customHeight="1">
      <c r="A82" s="31" t="s">
        <v>1086</v>
      </c>
      <c r="B82" s="31" t="s">
        <v>385</v>
      </c>
      <c r="C82" s="31" t="s">
        <v>386</v>
      </c>
      <c r="D82" s="35">
        <v>5</v>
      </c>
      <c r="E82" s="79">
        <v>45</v>
      </c>
      <c r="F82" s="35"/>
      <c r="G82" s="35"/>
      <c r="H82" s="35"/>
      <c r="I82" s="35">
        <v>4</v>
      </c>
      <c r="J82" s="35">
        <v>1</v>
      </c>
      <c r="K82" s="35"/>
    </row>
    <row r="83" spans="1:11" ht="12.75" customHeight="1">
      <c r="A83" s="31" t="s">
        <v>1086</v>
      </c>
      <c r="B83" s="31" t="s">
        <v>387</v>
      </c>
      <c r="C83" s="31" t="s">
        <v>388</v>
      </c>
      <c r="D83" s="35">
        <v>1</v>
      </c>
      <c r="E83" s="79">
        <v>6</v>
      </c>
      <c r="F83" s="35"/>
      <c r="G83" s="35"/>
      <c r="H83" s="35"/>
      <c r="I83" s="35">
        <v>1</v>
      </c>
      <c r="J83" s="35"/>
      <c r="K83" s="35"/>
    </row>
    <row r="84" spans="1:11" ht="12.75" customHeight="1">
      <c r="A84" s="31" t="s">
        <v>1086</v>
      </c>
      <c r="B84" s="31" t="s">
        <v>395</v>
      </c>
      <c r="C84" s="31" t="s">
        <v>396</v>
      </c>
      <c r="D84" s="35">
        <v>1</v>
      </c>
      <c r="E84" s="79">
        <v>6</v>
      </c>
      <c r="F84" s="35"/>
      <c r="G84" s="35"/>
      <c r="H84" s="35"/>
      <c r="I84" s="35">
        <v>1</v>
      </c>
      <c r="J84" s="35"/>
      <c r="K84" s="35"/>
    </row>
    <row r="85" spans="1:11" ht="12.75" customHeight="1">
      <c r="A85" s="31" t="s">
        <v>1086</v>
      </c>
      <c r="B85" s="31" t="s">
        <v>399</v>
      </c>
      <c r="C85" s="31" t="s">
        <v>400</v>
      </c>
      <c r="D85" s="35">
        <v>1</v>
      </c>
      <c r="E85" s="79">
        <v>7</v>
      </c>
      <c r="F85" s="35"/>
      <c r="G85" s="35"/>
      <c r="H85" s="35"/>
      <c r="I85" s="35">
        <v>1</v>
      </c>
      <c r="J85" s="35"/>
      <c r="K85" s="35"/>
    </row>
    <row r="86" spans="1:11" ht="12.75" customHeight="1">
      <c r="A86" s="31" t="s">
        <v>1086</v>
      </c>
      <c r="B86" s="31" t="s">
        <v>401</v>
      </c>
      <c r="C86" s="31" t="s">
        <v>402</v>
      </c>
      <c r="D86" s="35">
        <v>8</v>
      </c>
      <c r="E86" s="79">
        <v>56</v>
      </c>
      <c r="F86" s="35"/>
      <c r="G86" s="35"/>
      <c r="H86" s="35"/>
      <c r="I86" s="35">
        <v>7</v>
      </c>
      <c r="J86" s="35">
        <v>1</v>
      </c>
      <c r="K86" s="35"/>
    </row>
    <row r="87" spans="1:11" ht="12.75" customHeight="1">
      <c r="A87" s="31" t="s">
        <v>1086</v>
      </c>
      <c r="B87" s="31" t="s">
        <v>405</v>
      </c>
      <c r="C87" s="31" t="s">
        <v>406</v>
      </c>
      <c r="D87" s="35">
        <v>2</v>
      </c>
      <c r="E87" s="79">
        <v>14</v>
      </c>
      <c r="F87" s="35"/>
      <c r="G87" s="35"/>
      <c r="H87" s="35"/>
      <c r="I87" s="35">
        <v>2</v>
      </c>
      <c r="J87" s="35"/>
      <c r="K87" s="35"/>
    </row>
    <row r="88" spans="1:11" ht="12.75" customHeight="1">
      <c r="A88" s="31" t="s">
        <v>1086</v>
      </c>
      <c r="B88" s="31" t="s">
        <v>409</v>
      </c>
      <c r="C88" s="31" t="s">
        <v>410</v>
      </c>
      <c r="D88" s="35">
        <v>1</v>
      </c>
      <c r="E88" s="79">
        <v>7</v>
      </c>
      <c r="F88" s="35"/>
      <c r="G88" s="35"/>
      <c r="H88" s="35"/>
      <c r="I88" s="35">
        <v>1</v>
      </c>
      <c r="J88" s="35"/>
      <c r="K88" s="35"/>
    </row>
    <row r="89" spans="1:11" ht="12.75" customHeight="1">
      <c r="A89" s="31" t="s">
        <v>1086</v>
      </c>
      <c r="B89" s="31" t="s">
        <v>423</v>
      </c>
      <c r="C89" s="31" t="s">
        <v>424</v>
      </c>
      <c r="D89" s="35">
        <v>4</v>
      </c>
      <c r="E89" s="79">
        <v>29</v>
      </c>
      <c r="F89" s="35"/>
      <c r="G89" s="35"/>
      <c r="H89" s="35"/>
      <c r="I89" s="35">
        <v>3</v>
      </c>
      <c r="J89" s="35">
        <v>1</v>
      </c>
      <c r="K89" s="35"/>
    </row>
    <row r="90" spans="1:11" ht="12.75" customHeight="1">
      <c r="A90" s="31" t="s">
        <v>1086</v>
      </c>
      <c r="B90" s="31" t="s">
        <v>425</v>
      </c>
      <c r="C90" s="31" t="s">
        <v>426</v>
      </c>
      <c r="D90" s="35">
        <v>1</v>
      </c>
      <c r="E90" s="79">
        <v>7</v>
      </c>
      <c r="F90" s="35"/>
      <c r="G90" s="35"/>
      <c r="H90" s="35"/>
      <c r="I90" s="35">
        <v>1</v>
      </c>
      <c r="J90" s="35"/>
      <c r="K90" s="35"/>
    </row>
    <row r="91" spans="1:11" ht="12.75" customHeight="1">
      <c r="A91" s="31" t="s">
        <v>1086</v>
      </c>
      <c r="B91" s="31" t="s">
        <v>429</v>
      </c>
      <c r="C91" s="31" t="s">
        <v>430</v>
      </c>
      <c r="D91" s="35">
        <v>2</v>
      </c>
      <c r="E91" s="79">
        <v>15</v>
      </c>
      <c r="F91" s="35"/>
      <c r="G91" s="35"/>
      <c r="H91" s="35"/>
      <c r="I91" s="35">
        <v>1</v>
      </c>
      <c r="J91" s="35">
        <v>1</v>
      </c>
      <c r="K91" s="35"/>
    </row>
    <row r="92" spans="1:11" ht="12.75" customHeight="1">
      <c r="A92" s="31" t="s">
        <v>1086</v>
      </c>
      <c r="B92" s="31" t="s">
        <v>431</v>
      </c>
      <c r="C92" s="31" t="s">
        <v>164</v>
      </c>
      <c r="D92" s="35">
        <v>5</v>
      </c>
      <c r="E92" s="79">
        <v>35</v>
      </c>
      <c r="F92" s="35"/>
      <c r="G92" s="35"/>
      <c r="H92" s="35"/>
      <c r="I92" s="35">
        <v>5</v>
      </c>
      <c r="J92" s="35"/>
      <c r="K92" s="35"/>
    </row>
    <row r="93" spans="1:11" ht="12.75" customHeight="1">
      <c r="A93" s="34" t="s">
        <v>1086</v>
      </c>
      <c r="B93" s="34" t="s">
        <v>438</v>
      </c>
      <c r="C93" s="34" t="s">
        <v>439</v>
      </c>
      <c r="D93" s="47">
        <v>1</v>
      </c>
      <c r="E93" s="77">
        <v>7</v>
      </c>
      <c r="F93" s="47"/>
      <c r="G93" s="47"/>
      <c r="H93" s="47"/>
      <c r="I93" s="47">
        <v>1</v>
      </c>
      <c r="J93" s="47"/>
      <c r="K93" s="47"/>
    </row>
    <row r="94" spans="1:11" ht="12.75" customHeight="1">
      <c r="A94" s="31"/>
      <c r="B94" s="32">
        <f>COUNTA(B78:B93)</f>
        <v>16</v>
      </c>
      <c r="C94" s="32"/>
      <c r="D94" s="32">
        <f>SUM(D78:D93)</f>
        <v>41</v>
      </c>
      <c r="E94" s="37">
        <f>SUM(E78:E93)</f>
        <v>342</v>
      </c>
      <c r="F94" s="35"/>
      <c r="G94" s="32">
        <f>SUM(G78:G93)</f>
        <v>0</v>
      </c>
      <c r="H94" s="32">
        <f>SUM(H78:H93)</f>
        <v>0</v>
      </c>
      <c r="I94" s="32">
        <f>SUM(I78:I93)</f>
        <v>34</v>
      </c>
      <c r="J94" s="32">
        <f>SUM(J78:J93)</f>
        <v>6</v>
      </c>
      <c r="K94" s="32">
        <f>SUM(K78:K93)</f>
        <v>1</v>
      </c>
    </row>
    <row r="95" spans="1:11" ht="12.75" customHeight="1">
      <c r="A95" s="31"/>
      <c r="B95" s="32"/>
      <c r="C95" s="32"/>
      <c r="D95" s="32"/>
      <c r="E95" s="37"/>
      <c r="F95" s="35"/>
      <c r="G95" s="32"/>
      <c r="H95" s="32"/>
      <c r="I95" s="32"/>
      <c r="J95" s="32"/>
      <c r="K95" s="32"/>
    </row>
    <row r="96" spans="1:11" ht="12.75" customHeight="1">
      <c r="A96" s="104" t="s">
        <v>440</v>
      </c>
      <c r="B96" s="104" t="s">
        <v>445</v>
      </c>
      <c r="C96" s="104" t="s">
        <v>446</v>
      </c>
      <c r="D96" s="35">
        <v>1</v>
      </c>
      <c r="E96" s="79">
        <v>7</v>
      </c>
      <c r="F96" s="35"/>
      <c r="G96" s="35"/>
      <c r="H96" s="35"/>
      <c r="I96" s="35">
        <v>1</v>
      </c>
      <c r="J96" s="35"/>
      <c r="K96" s="35"/>
    </row>
    <row r="97" spans="1:11" ht="12.75" customHeight="1">
      <c r="A97" s="104" t="s">
        <v>440</v>
      </c>
      <c r="B97" s="104" t="s">
        <v>479</v>
      </c>
      <c r="C97" s="104" t="s">
        <v>480</v>
      </c>
      <c r="D97" s="35">
        <v>1</v>
      </c>
      <c r="E97" s="79">
        <v>7</v>
      </c>
      <c r="F97" s="35"/>
      <c r="G97" s="35"/>
      <c r="H97" s="35"/>
      <c r="I97" s="35">
        <v>1</v>
      </c>
      <c r="J97" s="35"/>
      <c r="K97" s="35"/>
    </row>
    <row r="98" spans="1:11" ht="12.75" customHeight="1">
      <c r="A98" s="104" t="s">
        <v>440</v>
      </c>
      <c r="B98" s="104" t="s">
        <v>485</v>
      </c>
      <c r="C98" s="104" t="s">
        <v>486</v>
      </c>
      <c r="D98" s="35">
        <v>1</v>
      </c>
      <c r="E98" s="79">
        <v>7</v>
      </c>
      <c r="F98" s="35"/>
      <c r="G98" s="35"/>
      <c r="H98" s="35"/>
      <c r="I98" s="35">
        <v>1</v>
      </c>
      <c r="J98" s="35"/>
      <c r="K98" s="35"/>
    </row>
    <row r="99" spans="1:11" ht="12.75" customHeight="1">
      <c r="A99" s="106" t="s">
        <v>440</v>
      </c>
      <c r="B99" s="106" t="s">
        <v>491</v>
      </c>
      <c r="C99" s="106" t="s">
        <v>492</v>
      </c>
      <c r="D99" s="47">
        <v>1</v>
      </c>
      <c r="E99" s="77">
        <v>7</v>
      </c>
      <c r="F99" s="47"/>
      <c r="G99" s="47"/>
      <c r="H99" s="47"/>
      <c r="I99" s="47">
        <v>1</v>
      </c>
      <c r="J99" s="47"/>
      <c r="K99" s="47"/>
    </row>
    <row r="100" spans="1:11" ht="12.75" customHeight="1">
      <c r="A100" s="31"/>
      <c r="B100" s="32">
        <f>COUNTA(B96:B99)</f>
        <v>4</v>
      </c>
      <c r="C100" s="32"/>
      <c r="D100" s="32">
        <f>SUM(D96:D99)</f>
        <v>4</v>
      </c>
      <c r="E100" s="37">
        <f>SUM(E96:E99)</f>
        <v>28</v>
      </c>
      <c r="F100" s="35"/>
      <c r="G100" s="32">
        <f>SUM(G96:G99)</f>
        <v>0</v>
      </c>
      <c r="H100" s="32">
        <f>SUM(H96:H99)</f>
        <v>0</v>
      </c>
      <c r="I100" s="32">
        <f>SUM(I96:I99)</f>
        <v>4</v>
      </c>
      <c r="J100" s="32">
        <f>SUM(J96:J99)</f>
        <v>0</v>
      </c>
      <c r="K100" s="32">
        <f>SUM(K96:K99)</f>
        <v>0</v>
      </c>
    </row>
    <row r="101" spans="1:11" ht="12.75" customHeight="1">
      <c r="A101" s="31"/>
      <c r="B101" s="32"/>
      <c r="C101" s="32"/>
      <c r="D101" s="32"/>
      <c r="E101" s="37"/>
      <c r="F101" s="35"/>
      <c r="G101" s="32"/>
      <c r="H101" s="32"/>
      <c r="I101" s="32"/>
      <c r="J101" s="32"/>
      <c r="K101" s="32"/>
    </row>
    <row r="102" spans="1:11" ht="12.75" customHeight="1">
      <c r="A102" s="31" t="s">
        <v>499</v>
      </c>
      <c r="B102" s="31" t="s">
        <v>500</v>
      </c>
      <c r="C102" s="31" t="s">
        <v>501</v>
      </c>
      <c r="D102" s="35">
        <v>1</v>
      </c>
      <c r="E102" s="79">
        <v>6</v>
      </c>
      <c r="F102" s="35"/>
      <c r="G102" s="35"/>
      <c r="H102" s="35"/>
      <c r="I102" s="35">
        <v>1</v>
      </c>
      <c r="J102" s="35"/>
      <c r="K102" s="35"/>
    </row>
    <row r="103" spans="1:11" ht="12.75" customHeight="1">
      <c r="A103" s="104" t="s">
        <v>499</v>
      </c>
      <c r="B103" s="104" t="s">
        <v>502</v>
      </c>
      <c r="C103" s="104" t="s">
        <v>503</v>
      </c>
      <c r="D103" s="35">
        <v>2</v>
      </c>
      <c r="E103" s="79">
        <v>14</v>
      </c>
      <c r="F103" s="35"/>
      <c r="G103" s="35"/>
      <c r="H103" s="35"/>
      <c r="I103" s="35">
        <v>2</v>
      </c>
      <c r="J103" s="35"/>
      <c r="K103" s="35"/>
    </row>
    <row r="104" spans="1:11" ht="12.75" customHeight="1">
      <c r="A104" s="31" t="s">
        <v>499</v>
      </c>
      <c r="B104" s="31" t="s">
        <v>504</v>
      </c>
      <c r="C104" s="31" t="s">
        <v>505</v>
      </c>
      <c r="D104" s="35">
        <v>1</v>
      </c>
      <c r="E104" s="79">
        <v>2</v>
      </c>
      <c r="F104" s="35"/>
      <c r="G104" s="35"/>
      <c r="H104" s="35">
        <v>1</v>
      </c>
      <c r="I104" s="35"/>
      <c r="J104" s="35"/>
      <c r="K104" s="35"/>
    </row>
    <row r="105" spans="1:11" ht="12.75" customHeight="1">
      <c r="A105" s="31" t="s">
        <v>499</v>
      </c>
      <c r="B105" s="31" t="s">
        <v>510</v>
      </c>
      <c r="C105" s="31" t="s">
        <v>511</v>
      </c>
      <c r="D105" s="35">
        <v>9</v>
      </c>
      <c r="E105" s="79">
        <v>82</v>
      </c>
      <c r="F105" s="35"/>
      <c r="G105" s="35"/>
      <c r="H105" s="35"/>
      <c r="I105" s="35">
        <v>6</v>
      </c>
      <c r="J105" s="35">
        <v>3</v>
      </c>
      <c r="K105" s="35"/>
    </row>
    <row r="106" spans="1:11" ht="12.75" customHeight="1">
      <c r="A106" s="31" t="s">
        <v>499</v>
      </c>
      <c r="B106" s="31" t="s">
        <v>512</v>
      </c>
      <c r="C106" s="31" t="s">
        <v>513</v>
      </c>
      <c r="D106" s="35">
        <v>3</v>
      </c>
      <c r="E106" s="79">
        <v>20</v>
      </c>
      <c r="F106" s="35"/>
      <c r="G106" s="35"/>
      <c r="H106" s="35"/>
      <c r="I106" s="35">
        <v>3</v>
      </c>
      <c r="J106" s="35"/>
      <c r="K106" s="35"/>
    </row>
    <row r="107" spans="1:11" ht="12.75" customHeight="1">
      <c r="A107" s="31" t="s">
        <v>499</v>
      </c>
      <c r="B107" s="31" t="s">
        <v>520</v>
      </c>
      <c r="C107" s="31" t="s">
        <v>521</v>
      </c>
      <c r="D107" s="35">
        <v>6</v>
      </c>
      <c r="E107" s="79">
        <v>48</v>
      </c>
      <c r="F107" s="35"/>
      <c r="G107" s="35"/>
      <c r="H107" s="35"/>
      <c r="I107" s="35">
        <v>4</v>
      </c>
      <c r="J107" s="35">
        <v>2</v>
      </c>
      <c r="K107" s="35"/>
    </row>
    <row r="108" spans="1:11" ht="12.75" customHeight="1">
      <c r="A108" s="31" t="s">
        <v>499</v>
      </c>
      <c r="B108" s="31" t="s">
        <v>522</v>
      </c>
      <c r="C108" s="31" t="s">
        <v>523</v>
      </c>
      <c r="D108" s="35">
        <v>5</v>
      </c>
      <c r="E108" s="79">
        <v>47</v>
      </c>
      <c r="F108" s="35"/>
      <c r="G108" s="35"/>
      <c r="H108" s="35"/>
      <c r="I108" s="35">
        <v>4</v>
      </c>
      <c r="J108" s="35">
        <v>1</v>
      </c>
      <c r="K108" s="35"/>
    </row>
    <row r="109" spans="1:11" ht="12.75" customHeight="1">
      <c r="A109" s="104" t="s">
        <v>499</v>
      </c>
      <c r="B109" s="104" t="s">
        <v>524</v>
      </c>
      <c r="C109" s="104" t="s">
        <v>525</v>
      </c>
      <c r="D109" s="35">
        <v>2</v>
      </c>
      <c r="E109" s="79">
        <v>14</v>
      </c>
      <c r="F109" s="35"/>
      <c r="G109" s="35"/>
      <c r="H109" s="35"/>
      <c r="I109" s="35">
        <v>2</v>
      </c>
      <c r="J109" s="35"/>
      <c r="K109" s="35"/>
    </row>
    <row r="110" spans="1:11" ht="12.75" customHeight="1">
      <c r="A110" s="31" t="s">
        <v>499</v>
      </c>
      <c r="B110" s="31" t="s">
        <v>542</v>
      </c>
      <c r="C110" s="31" t="s">
        <v>543</v>
      </c>
      <c r="D110" s="35">
        <v>3</v>
      </c>
      <c r="E110" s="79">
        <v>20</v>
      </c>
      <c r="F110" s="35"/>
      <c r="G110" s="35"/>
      <c r="H110" s="35"/>
      <c r="I110" s="35">
        <v>3</v>
      </c>
      <c r="J110" s="35"/>
      <c r="K110" s="35"/>
    </row>
    <row r="111" spans="1:11" ht="12.75" customHeight="1">
      <c r="A111" s="34" t="s">
        <v>499</v>
      </c>
      <c r="B111" s="34" t="s">
        <v>544</v>
      </c>
      <c r="C111" s="34" t="s">
        <v>545</v>
      </c>
      <c r="D111" s="47">
        <v>6</v>
      </c>
      <c r="E111" s="77">
        <v>35</v>
      </c>
      <c r="F111" s="47"/>
      <c r="G111" s="47"/>
      <c r="H111" s="47">
        <v>1</v>
      </c>
      <c r="I111" s="47">
        <v>5</v>
      </c>
      <c r="J111" s="47"/>
      <c r="K111" s="47"/>
    </row>
    <row r="112" spans="1:11" ht="12.75" customHeight="1">
      <c r="A112" s="31"/>
      <c r="B112" s="32">
        <f>COUNTA(B102:B111)</f>
        <v>10</v>
      </c>
      <c r="C112" s="32"/>
      <c r="D112" s="32">
        <f>SUM(D102:D111)</f>
        <v>38</v>
      </c>
      <c r="E112" s="37">
        <f>SUM(E102:E111)</f>
        <v>288</v>
      </c>
      <c r="F112" s="35"/>
      <c r="G112" s="32">
        <f>SUM(G102:G111)</f>
        <v>0</v>
      </c>
      <c r="H112" s="32">
        <f>SUM(H102:H111)</f>
        <v>2</v>
      </c>
      <c r="I112" s="32">
        <f>SUM(I102:I111)</f>
        <v>30</v>
      </c>
      <c r="J112" s="32">
        <f>SUM(J102:J111)</f>
        <v>6</v>
      </c>
      <c r="K112" s="32">
        <f>SUM(K102:K111)</f>
        <v>0</v>
      </c>
    </row>
    <row r="113" spans="1:11" ht="12.75" customHeight="1">
      <c r="A113" s="31"/>
      <c r="B113" s="32"/>
      <c r="C113" s="32"/>
      <c r="D113" s="32"/>
      <c r="E113" s="37"/>
      <c r="F113" s="35"/>
      <c r="G113" s="32"/>
      <c r="H113" s="32"/>
      <c r="I113" s="32"/>
      <c r="J113" s="32"/>
      <c r="K113" s="32"/>
    </row>
    <row r="114" spans="1:11" ht="12.75" customHeight="1">
      <c r="A114" s="106" t="s">
        <v>552</v>
      </c>
      <c r="B114" s="106" t="s">
        <v>586</v>
      </c>
      <c r="C114" s="106" t="s">
        <v>587</v>
      </c>
      <c r="D114" s="47">
        <v>1</v>
      </c>
      <c r="E114" s="77">
        <v>1</v>
      </c>
      <c r="F114" s="47"/>
      <c r="G114" s="47">
        <v>1</v>
      </c>
      <c r="H114" s="47"/>
      <c r="I114" s="47"/>
      <c r="J114" s="47"/>
      <c r="K114" s="47"/>
    </row>
    <row r="115" spans="1:11" ht="12.75" customHeight="1">
      <c r="A115" s="31"/>
      <c r="B115" s="32">
        <f>COUNTA(B114:B114)</f>
        <v>1</v>
      </c>
      <c r="C115" s="32"/>
      <c r="D115" s="32">
        <f>SUM(D114:D114)</f>
        <v>1</v>
      </c>
      <c r="E115" s="37">
        <f>SUM(E114:E114)</f>
        <v>1</v>
      </c>
      <c r="F115" s="35"/>
      <c r="G115" s="32">
        <f>SUM(G114:G114)</f>
        <v>1</v>
      </c>
      <c r="H115" s="32">
        <f>SUM(H114:H114)</f>
        <v>0</v>
      </c>
      <c r="I115" s="32">
        <f>SUM(I114:I114)</f>
        <v>0</v>
      </c>
      <c r="J115" s="32">
        <f>SUM(J114:J114)</f>
        <v>0</v>
      </c>
      <c r="K115" s="32">
        <f>SUM(K114:K114)</f>
        <v>0</v>
      </c>
    </row>
    <row r="116" spans="1:11" ht="12.75" customHeight="1">
      <c r="A116" s="31"/>
      <c r="B116" s="32"/>
      <c r="C116" s="32"/>
      <c r="D116" s="32"/>
      <c r="E116" s="37"/>
      <c r="F116" s="35"/>
      <c r="G116" s="32"/>
      <c r="H116" s="32"/>
      <c r="I116" s="32"/>
      <c r="J116" s="32"/>
      <c r="K116" s="32"/>
    </row>
    <row r="117" spans="1:11" ht="12.75" customHeight="1">
      <c r="A117" s="31" t="s">
        <v>599</v>
      </c>
      <c r="B117" s="31" t="s">
        <v>602</v>
      </c>
      <c r="C117" s="31" t="s">
        <v>603</v>
      </c>
      <c r="D117" s="35">
        <v>2</v>
      </c>
      <c r="E117" s="79">
        <v>21</v>
      </c>
      <c r="F117" s="35"/>
      <c r="G117" s="35"/>
      <c r="H117" s="35"/>
      <c r="I117" s="35">
        <v>1</v>
      </c>
      <c r="J117" s="35">
        <v>1</v>
      </c>
      <c r="K117" s="35"/>
    </row>
    <row r="118" spans="1:11" ht="12.75" customHeight="1">
      <c r="A118" s="31" t="s">
        <v>599</v>
      </c>
      <c r="B118" s="31" t="s">
        <v>604</v>
      </c>
      <c r="C118" s="31" t="s">
        <v>605</v>
      </c>
      <c r="D118" s="35">
        <v>7</v>
      </c>
      <c r="E118" s="79">
        <v>70</v>
      </c>
      <c r="F118" s="35"/>
      <c r="G118" s="35"/>
      <c r="H118" s="35"/>
      <c r="I118" s="35">
        <v>4</v>
      </c>
      <c r="J118" s="35">
        <v>3</v>
      </c>
      <c r="K118" s="35"/>
    </row>
    <row r="119" spans="1:11" ht="12.75" customHeight="1">
      <c r="A119" s="31" t="s">
        <v>599</v>
      </c>
      <c r="B119" s="31" t="s">
        <v>606</v>
      </c>
      <c r="C119" s="31" t="s">
        <v>607</v>
      </c>
      <c r="D119" s="35">
        <v>2</v>
      </c>
      <c r="E119" s="79">
        <v>9</v>
      </c>
      <c r="F119" s="35"/>
      <c r="G119" s="35"/>
      <c r="H119" s="35">
        <v>1</v>
      </c>
      <c r="I119" s="35">
        <v>1</v>
      </c>
      <c r="J119" s="35"/>
      <c r="K119" s="35"/>
    </row>
    <row r="120" spans="1:11" ht="12.75" customHeight="1">
      <c r="A120" s="31" t="s">
        <v>599</v>
      </c>
      <c r="B120" s="31" t="s">
        <v>608</v>
      </c>
      <c r="C120" s="31" t="s">
        <v>609</v>
      </c>
      <c r="D120" s="35">
        <v>5</v>
      </c>
      <c r="E120" s="79">
        <v>50</v>
      </c>
      <c r="F120" s="35"/>
      <c r="G120" s="35"/>
      <c r="H120" s="35"/>
      <c r="I120" s="35">
        <v>3</v>
      </c>
      <c r="J120" s="35">
        <v>2</v>
      </c>
      <c r="K120" s="35"/>
    </row>
    <row r="121" spans="1:11" ht="12.75" customHeight="1">
      <c r="A121" s="31" t="s">
        <v>599</v>
      </c>
      <c r="B121" s="31" t="s">
        <v>610</v>
      </c>
      <c r="C121" s="31" t="s">
        <v>611</v>
      </c>
      <c r="D121" s="35">
        <v>7</v>
      </c>
      <c r="E121" s="79">
        <v>71</v>
      </c>
      <c r="F121" s="35"/>
      <c r="G121" s="35"/>
      <c r="H121" s="35"/>
      <c r="I121" s="35">
        <v>4</v>
      </c>
      <c r="J121" s="35">
        <v>3</v>
      </c>
      <c r="K121" s="35"/>
    </row>
    <row r="122" spans="1:11" ht="12.75" customHeight="1">
      <c r="A122" s="34" t="s">
        <v>599</v>
      </c>
      <c r="B122" s="34" t="s">
        <v>612</v>
      </c>
      <c r="C122" s="34" t="s">
        <v>613</v>
      </c>
      <c r="D122" s="47">
        <v>7</v>
      </c>
      <c r="E122" s="77">
        <v>51</v>
      </c>
      <c r="F122" s="47"/>
      <c r="G122" s="47"/>
      <c r="H122" s="47">
        <v>1</v>
      </c>
      <c r="I122" s="47">
        <v>5</v>
      </c>
      <c r="J122" s="47">
        <v>1</v>
      </c>
      <c r="K122" s="47"/>
    </row>
    <row r="123" spans="1:11" ht="12.75" customHeight="1">
      <c r="A123" s="31"/>
      <c r="B123" s="32">
        <f>COUNTA(B117:B122)</f>
        <v>6</v>
      </c>
      <c r="C123" s="32"/>
      <c r="D123" s="32">
        <f>SUM(D117:D122)</f>
        <v>30</v>
      </c>
      <c r="E123" s="37">
        <f>SUM(E117:E122)</f>
        <v>272</v>
      </c>
      <c r="F123" s="35"/>
      <c r="G123" s="32">
        <f>SUM(G117:G122)</f>
        <v>0</v>
      </c>
      <c r="H123" s="32">
        <f>SUM(H117:H122)</f>
        <v>2</v>
      </c>
      <c r="I123" s="32">
        <f>SUM(I117:I122)</f>
        <v>18</v>
      </c>
      <c r="J123" s="32">
        <f>SUM(J117:J122)</f>
        <v>10</v>
      </c>
      <c r="K123" s="32">
        <f>SUM(K117:K122)</f>
        <v>0</v>
      </c>
    </row>
    <row r="124" spans="1:11" ht="12.75" customHeight="1">
      <c r="A124" s="31"/>
      <c r="B124" s="32"/>
      <c r="C124" s="32"/>
      <c r="D124" s="32"/>
      <c r="E124" s="37"/>
      <c r="F124" s="35"/>
      <c r="G124" s="32"/>
      <c r="H124" s="32"/>
      <c r="I124" s="32"/>
      <c r="J124" s="32"/>
      <c r="K124" s="32"/>
    </row>
    <row r="125" spans="1:11" ht="12.75" customHeight="1">
      <c r="A125" s="104" t="s">
        <v>614</v>
      </c>
      <c r="B125" s="104" t="s">
        <v>625</v>
      </c>
      <c r="C125" s="104" t="s">
        <v>626</v>
      </c>
      <c r="D125" s="35">
        <v>1</v>
      </c>
      <c r="E125" s="79">
        <v>6</v>
      </c>
      <c r="F125" s="35"/>
      <c r="G125" s="35"/>
      <c r="H125" s="35"/>
      <c r="I125" s="35">
        <v>1</v>
      </c>
      <c r="J125" s="35"/>
      <c r="K125" s="35"/>
    </row>
    <row r="126" spans="1:11" ht="12.75" customHeight="1">
      <c r="A126" s="104" t="s">
        <v>614</v>
      </c>
      <c r="B126" s="104" t="s">
        <v>766</v>
      </c>
      <c r="C126" s="104" t="s">
        <v>767</v>
      </c>
      <c r="D126" s="35">
        <v>1</v>
      </c>
      <c r="E126" s="79">
        <v>5</v>
      </c>
      <c r="F126" s="35"/>
      <c r="G126" s="35"/>
      <c r="H126" s="35"/>
      <c r="I126" s="35">
        <v>1</v>
      </c>
      <c r="J126" s="35"/>
      <c r="K126" s="35"/>
    </row>
    <row r="127" spans="1:11" ht="12.75" customHeight="1">
      <c r="A127" s="106" t="s">
        <v>614</v>
      </c>
      <c r="B127" s="106" t="s">
        <v>770</v>
      </c>
      <c r="C127" s="106" t="s">
        <v>771</v>
      </c>
      <c r="D127" s="47">
        <v>1</v>
      </c>
      <c r="E127" s="77">
        <v>5</v>
      </c>
      <c r="F127" s="47"/>
      <c r="G127" s="47"/>
      <c r="H127" s="47"/>
      <c r="I127" s="47">
        <v>1</v>
      </c>
      <c r="J127" s="47"/>
      <c r="K127" s="47"/>
    </row>
    <row r="128" spans="1:11" ht="12.75" customHeight="1">
      <c r="A128" s="31"/>
      <c r="B128" s="32">
        <f>COUNTA(B125:B127)</f>
        <v>3</v>
      </c>
      <c r="C128" s="32"/>
      <c r="D128" s="32">
        <f>SUM(D125:D127)</f>
        <v>3</v>
      </c>
      <c r="E128" s="37">
        <f>SUM(E125:E127)</f>
        <v>16</v>
      </c>
      <c r="F128" s="35"/>
      <c r="G128" s="32">
        <f>SUM(G125:G127)</f>
        <v>0</v>
      </c>
      <c r="H128" s="32">
        <f>SUM(H125:H127)</f>
        <v>0</v>
      </c>
      <c r="I128" s="32">
        <f>SUM(I125:I127)</f>
        <v>3</v>
      </c>
      <c r="J128" s="32">
        <f>SUM(J125:J127)</f>
        <v>0</v>
      </c>
      <c r="K128" s="32">
        <f>SUM(K125:K127)</f>
        <v>0</v>
      </c>
    </row>
    <row r="129" spans="1:11" ht="12.75" customHeight="1">
      <c r="A129" s="31"/>
      <c r="B129" s="32"/>
      <c r="C129" s="32"/>
      <c r="D129" s="32"/>
      <c r="E129" s="37"/>
      <c r="F129" s="35"/>
      <c r="G129" s="32"/>
      <c r="H129" s="32"/>
      <c r="I129" s="32"/>
      <c r="J129" s="32"/>
      <c r="K129" s="32"/>
    </row>
    <row r="130" spans="1:11" ht="12.75" customHeight="1">
      <c r="A130" s="104" t="s">
        <v>772</v>
      </c>
      <c r="B130" s="104" t="s">
        <v>781</v>
      </c>
      <c r="C130" s="104" t="s">
        <v>782</v>
      </c>
      <c r="D130" s="35">
        <v>1</v>
      </c>
      <c r="E130" s="79">
        <v>6</v>
      </c>
      <c r="F130" s="35"/>
      <c r="G130" s="35"/>
      <c r="H130" s="35"/>
      <c r="I130" s="35">
        <v>1</v>
      </c>
      <c r="J130" s="35"/>
      <c r="K130" s="35"/>
    </row>
    <row r="131" spans="1:11" ht="12.75" customHeight="1">
      <c r="A131" s="104" t="s">
        <v>772</v>
      </c>
      <c r="B131" s="104" t="s">
        <v>785</v>
      </c>
      <c r="C131" s="104" t="s">
        <v>786</v>
      </c>
      <c r="D131" s="35">
        <v>1</v>
      </c>
      <c r="E131" s="79">
        <v>6</v>
      </c>
      <c r="F131" s="35"/>
      <c r="G131" s="35"/>
      <c r="H131" s="35"/>
      <c r="I131" s="35">
        <v>1</v>
      </c>
      <c r="J131" s="35"/>
      <c r="K131" s="35"/>
    </row>
    <row r="132" spans="1:11" ht="12.75" customHeight="1">
      <c r="A132" s="106" t="s">
        <v>772</v>
      </c>
      <c r="B132" s="106" t="s">
        <v>791</v>
      </c>
      <c r="C132" s="106" t="s">
        <v>792</v>
      </c>
      <c r="D132" s="47">
        <v>1</v>
      </c>
      <c r="E132" s="77">
        <v>6</v>
      </c>
      <c r="F132" s="47"/>
      <c r="G132" s="47"/>
      <c r="H132" s="47"/>
      <c r="I132" s="47">
        <v>1</v>
      </c>
      <c r="J132" s="47"/>
      <c r="K132" s="47"/>
    </row>
    <row r="133" spans="1:11" ht="12.75" customHeight="1">
      <c r="A133" s="31"/>
      <c r="B133" s="32">
        <f>COUNTA(B130:B132)</f>
        <v>3</v>
      </c>
      <c r="C133" s="32"/>
      <c r="D133" s="32">
        <f>SUM(D130:D132)</f>
        <v>3</v>
      </c>
      <c r="E133" s="37">
        <f>SUM(E130:E132)</f>
        <v>18</v>
      </c>
      <c r="F133" s="35"/>
      <c r="G133" s="32">
        <f>SUM(G130:G132)</f>
        <v>0</v>
      </c>
      <c r="H133" s="32">
        <f>SUM(H130:H132)</f>
        <v>0</v>
      </c>
      <c r="I133" s="32">
        <f>SUM(I130:I132)</f>
        <v>3</v>
      </c>
      <c r="J133" s="32">
        <f>SUM(J130:J132)</f>
        <v>0</v>
      </c>
      <c r="K133" s="32">
        <f>SUM(K130:K132)</f>
        <v>0</v>
      </c>
    </row>
    <row r="134" spans="1:11" ht="12.75" customHeight="1">
      <c r="A134" s="31"/>
      <c r="B134" s="32"/>
      <c r="C134" s="32"/>
      <c r="D134" s="32"/>
      <c r="E134" s="37"/>
      <c r="F134" s="35"/>
      <c r="G134" s="32"/>
      <c r="H134" s="32"/>
      <c r="I134" s="32"/>
      <c r="J134" s="32"/>
      <c r="K134" s="32"/>
    </row>
    <row r="135" spans="1:11" ht="12.75" customHeight="1">
      <c r="A135" s="106" t="s">
        <v>793</v>
      </c>
      <c r="B135" s="106" t="s">
        <v>840</v>
      </c>
      <c r="C135" s="106" t="s">
        <v>841</v>
      </c>
      <c r="D135" s="47">
        <v>2</v>
      </c>
      <c r="E135" s="77">
        <v>23</v>
      </c>
      <c r="F135" s="47"/>
      <c r="G135" s="47"/>
      <c r="H135" s="47">
        <v>1</v>
      </c>
      <c r="I135" s="47"/>
      <c r="J135" s="47">
        <v>1</v>
      </c>
      <c r="K135" s="47"/>
    </row>
    <row r="136" spans="1:11" ht="12.75" customHeight="1">
      <c r="A136" s="31"/>
      <c r="B136" s="32">
        <f>COUNTA(B135:B135)</f>
        <v>1</v>
      </c>
      <c r="C136" s="32"/>
      <c r="D136" s="32">
        <f>SUM(D135:D135)</f>
        <v>2</v>
      </c>
      <c r="E136" s="37">
        <f>SUM(E135:E135)</f>
        <v>23</v>
      </c>
      <c r="F136" s="35"/>
      <c r="G136" s="32">
        <f>SUM(G135:G135)</f>
        <v>0</v>
      </c>
      <c r="H136" s="32">
        <f>SUM(H135:H135)</f>
        <v>1</v>
      </c>
      <c r="I136" s="32">
        <f>SUM(I135:I135)</f>
        <v>0</v>
      </c>
      <c r="J136" s="32">
        <f>SUM(J135:J135)</f>
        <v>1</v>
      </c>
      <c r="K136" s="32">
        <f>SUM(K135:K135)</f>
        <v>0</v>
      </c>
    </row>
    <row r="137" spans="1:11" ht="12.75" customHeight="1">
      <c r="A137" s="31"/>
      <c r="B137" s="32"/>
      <c r="C137" s="32"/>
      <c r="D137" s="32"/>
      <c r="E137" s="37"/>
      <c r="F137" s="35"/>
      <c r="G137" s="32"/>
      <c r="H137" s="32"/>
      <c r="I137" s="32"/>
      <c r="J137" s="32"/>
      <c r="K137" s="32"/>
    </row>
    <row r="138" spans="1:11" ht="12.75" customHeight="1">
      <c r="A138" s="31" t="s">
        <v>928</v>
      </c>
      <c r="B138" s="31" t="s">
        <v>929</v>
      </c>
      <c r="C138" s="31" t="s">
        <v>930</v>
      </c>
      <c r="D138" s="35">
        <v>3</v>
      </c>
      <c r="E138" s="79">
        <v>112</v>
      </c>
      <c r="F138" s="35"/>
      <c r="G138" s="35"/>
      <c r="H138" s="35"/>
      <c r="I138" s="35">
        <v>1</v>
      </c>
      <c r="J138" s="35"/>
      <c r="K138" s="35">
        <v>2</v>
      </c>
    </row>
    <row r="139" spans="1:11" ht="12.75" customHeight="1">
      <c r="A139" s="31" t="s">
        <v>928</v>
      </c>
      <c r="B139" s="31" t="s">
        <v>933</v>
      </c>
      <c r="C139" s="31" t="s">
        <v>934</v>
      </c>
      <c r="D139" s="35">
        <v>5</v>
      </c>
      <c r="E139" s="79">
        <v>140</v>
      </c>
      <c r="F139" s="35"/>
      <c r="G139" s="35"/>
      <c r="H139" s="35"/>
      <c r="I139" s="35">
        <v>2</v>
      </c>
      <c r="J139" s="35">
        <v>1</v>
      </c>
      <c r="K139" s="35">
        <v>2</v>
      </c>
    </row>
    <row r="140" spans="1:11" ht="12.75" customHeight="1">
      <c r="A140" s="31" t="s">
        <v>928</v>
      </c>
      <c r="B140" s="31" t="s">
        <v>935</v>
      </c>
      <c r="C140" s="31" t="s">
        <v>936</v>
      </c>
      <c r="D140" s="35">
        <v>4</v>
      </c>
      <c r="E140" s="79">
        <v>119</v>
      </c>
      <c r="F140" s="35"/>
      <c r="G140" s="35"/>
      <c r="H140" s="35"/>
      <c r="I140" s="35">
        <v>2</v>
      </c>
      <c r="J140" s="35">
        <v>1</v>
      </c>
      <c r="K140" s="35">
        <v>1</v>
      </c>
    </row>
    <row r="141" spans="1:11" ht="12.75" customHeight="1">
      <c r="A141" s="34" t="s">
        <v>928</v>
      </c>
      <c r="B141" s="34" t="s">
        <v>937</v>
      </c>
      <c r="C141" s="34" t="s">
        <v>938</v>
      </c>
      <c r="D141" s="47">
        <v>4</v>
      </c>
      <c r="E141" s="77">
        <v>98</v>
      </c>
      <c r="F141" s="47"/>
      <c r="G141" s="47"/>
      <c r="H141" s="47"/>
      <c r="I141" s="47">
        <v>3</v>
      </c>
      <c r="J141" s="47"/>
      <c r="K141" s="47">
        <v>1</v>
      </c>
    </row>
    <row r="142" spans="1:11" ht="12.75" customHeight="1">
      <c r="A142" s="31"/>
      <c r="B142" s="32">
        <f>COUNTA(B138:B141)</f>
        <v>4</v>
      </c>
      <c r="C142" s="32"/>
      <c r="D142" s="32">
        <f>SUM(D138:D141)</f>
        <v>16</v>
      </c>
      <c r="E142" s="37">
        <f>SUM(E138:E141)</f>
        <v>469</v>
      </c>
      <c r="F142" s="35"/>
      <c r="G142" s="32">
        <f>SUM(G138:G141)</f>
        <v>0</v>
      </c>
      <c r="H142" s="32">
        <f>SUM(H138:H141)</f>
        <v>0</v>
      </c>
      <c r="I142" s="32">
        <f>SUM(I138:I141)</f>
        <v>8</v>
      </c>
      <c r="J142" s="32">
        <f>SUM(J138:J141)</f>
        <v>2</v>
      </c>
      <c r="K142" s="32">
        <f>SUM(K138:K141)</f>
        <v>6</v>
      </c>
    </row>
    <row r="143" spans="1:11" ht="12.75" customHeight="1">
      <c r="A143" s="31"/>
      <c r="B143" s="32"/>
      <c r="C143" s="32"/>
      <c r="D143" s="32"/>
      <c r="E143" s="37"/>
      <c r="F143" s="35"/>
      <c r="G143" s="32"/>
      <c r="H143" s="32"/>
      <c r="I143" s="32"/>
      <c r="J143" s="32"/>
      <c r="K143" s="32"/>
    </row>
    <row r="144" spans="1:11" ht="12.75" customHeight="1">
      <c r="A144" s="104" t="s">
        <v>939</v>
      </c>
      <c r="B144" s="104" t="s">
        <v>950</v>
      </c>
      <c r="C144" s="104" t="s">
        <v>951</v>
      </c>
      <c r="D144" s="35">
        <v>2</v>
      </c>
      <c r="E144" s="79">
        <v>31</v>
      </c>
      <c r="F144" s="35"/>
      <c r="G144" s="35"/>
      <c r="H144" s="35"/>
      <c r="I144" s="35">
        <v>1</v>
      </c>
      <c r="J144" s="35">
        <v>1</v>
      </c>
      <c r="K144" s="35"/>
    </row>
    <row r="145" spans="1:11" ht="12.75" customHeight="1">
      <c r="A145" s="104" t="s">
        <v>939</v>
      </c>
      <c r="B145" s="104" t="s">
        <v>954</v>
      </c>
      <c r="C145" s="104" t="s">
        <v>955</v>
      </c>
      <c r="D145" s="35">
        <v>1</v>
      </c>
      <c r="E145" s="79">
        <v>7</v>
      </c>
      <c r="F145" s="35"/>
      <c r="G145" s="35"/>
      <c r="H145" s="35"/>
      <c r="I145" s="35">
        <v>1</v>
      </c>
      <c r="J145" s="35"/>
      <c r="K145" s="35"/>
    </row>
    <row r="146" spans="1:11" ht="12.75" customHeight="1">
      <c r="A146" s="34" t="s">
        <v>939</v>
      </c>
      <c r="B146" s="34" t="s">
        <v>964</v>
      </c>
      <c r="C146" s="34" t="s">
        <v>965</v>
      </c>
      <c r="D146" s="47">
        <v>2</v>
      </c>
      <c r="E146" s="77">
        <v>11</v>
      </c>
      <c r="F146" s="47"/>
      <c r="G146" s="47">
        <v>1</v>
      </c>
      <c r="H146" s="47"/>
      <c r="I146" s="47"/>
      <c r="J146" s="47">
        <v>1</v>
      </c>
      <c r="K146" s="47"/>
    </row>
    <row r="147" spans="1:11" ht="12.75" customHeight="1">
      <c r="A147" s="31"/>
      <c r="B147" s="32">
        <f>COUNTA(B144:B146)</f>
        <v>3</v>
      </c>
      <c r="C147" s="32"/>
      <c r="D147" s="32">
        <f>SUM(D144:D146)</f>
        <v>5</v>
      </c>
      <c r="E147" s="37">
        <f>SUM(E144:E146)</f>
        <v>49</v>
      </c>
      <c r="F147" s="35"/>
      <c r="G147" s="32">
        <f>SUM(G144:G146)</f>
        <v>1</v>
      </c>
      <c r="H147" s="32">
        <f>SUM(H144:H146)</f>
        <v>0</v>
      </c>
      <c r="I147" s="32">
        <f>SUM(I144:I146)</f>
        <v>2</v>
      </c>
      <c r="J147" s="32">
        <f>SUM(J144:J146)</f>
        <v>2</v>
      </c>
      <c r="K147" s="32">
        <f>SUM(K144:K146)</f>
        <v>0</v>
      </c>
    </row>
    <row r="148" spans="1:11" ht="12.75" customHeight="1">
      <c r="A148" s="31"/>
      <c r="B148" s="32"/>
      <c r="C148" s="32"/>
      <c r="D148" s="32"/>
      <c r="E148" s="37"/>
      <c r="F148" s="35"/>
      <c r="G148" s="32"/>
      <c r="H148" s="32"/>
      <c r="I148" s="32"/>
      <c r="J148" s="32"/>
      <c r="K148" s="32"/>
    </row>
    <row r="149" spans="1:11" ht="12.75" customHeight="1">
      <c r="A149" s="31" t="s">
        <v>972</v>
      </c>
      <c r="B149" s="31" t="s">
        <v>973</v>
      </c>
      <c r="C149" s="31" t="s">
        <v>974</v>
      </c>
      <c r="D149" s="35">
        <v>2</v>
      </c>
      <c r="E149" s="79">
        <v>91</v>
      </c>
      <c r="F149" s="35"/>
      <c r="G149" s="35"/>
      <c r="H149" s="35"/>
      <c r="I149" s="35">
        <v>1</v>
      </c>
      <c r="J149" s="35"/>
      <c r="K149" s="35">
        <v>1</v>
      </c>
    </row>
    <row r="150" spans="1:11" ht="12.75" customHeight="1">
      <c r="A150" s="34" t="s">
        <v>972</v>
      </c>
      <c r="B150" s="34" t="s">
        <v>975</v>
      </c>
      <c r="C150" s="34" t="s">
        <v>976</v>
      </c>
      <c r="D150" s="47">
        <v>2</v>
      </c>
      <c r="E150" s="77">
        <v>84</v>
      </c>
      <c r="F150" s="47"/>
      <c r="G150" s="47"/>
      <c r="H150" s="47"/>
      <c r="I150" s="47">
        <v>1</v>
      </c>
      <c r="J150" s="47"/>
      <c r="K150" s="47">
        <v>1</v>
      </c>
    </row>
    <row r="151" spans="1:11" ht="12.75" customHeight="1">
      <c r="A151" s="31"/>
      <c r="B151" s="32">
        <f>COUNTA(B149:B150)</f>
        <v>2</v>
      </c>
      <c r="C151" s="32"/>
      <c r="D151" s="32">
        <f>SUM(D149:D150)</f>
        <v>4</v>
      </c>
      <c r="E151" s="37">
        <f>SUM(E149:E150)</f>
        <v>175</v>
      </c>
      <c r="F151" s="35"/>
      <c r="G151" s="32">
        <f>SUM(G149:G150)</f>
        <v>0</v>
      </c>
      <c r="H151" s="32">
        <f>SUM(H149:H150)</f>
        <v>0</v>
      </c>
      <c r="I151" s="32">
        <f>SUM(I149:I150)</f>
        <v>2</v>
      </c>
      <c r="J151" s="32">
        <f>SUM(J149:J150)</f>
        <v>0</v>
      </c>
      <c r="K151" s="32">
        <f>SUM(K149:K150)</f>
        <v>2</v>
      </c>
    </row>
    <row r="152" spans="1:11" ht="12.75" customHeight="1">
      <c r="A152" s="31"/>
      <c r="B152" s="32"/>
      <c r="C152" s="32"/>
      <c r="D152" s="32"/>
      <c r="E152" s="37"/>
      <c r="F152" s="35"/>
      <c r="G152" s="32"/>
      <c r="H152" s="32"/>
      <c r="I152" s="32"/>
      <c r="J152" s="32"/>
      <c r="K152" s="32"/>
    </row>
    <row r="153" spans="1:11" ht="12.75" customHeight="1">
      <c r="A153" s="32" t="s">
        <v>1088</v>
      </c>
      <c r="B153" s="43">
        <f>B9+B12+B18+B21+B24+B33+B41+B48+B51+B57+B60+B65+B76+B94+B100+B112+B115+B123+B128+B133+B136+B142+B147+B151</f>
        <v>102</v>
      </c>
      <c r="C153" s="36"/>
      <c r="D153" s="43">
        <f>D9+D12+D18+D21+D24+D33+D41+D48+D51+D57+D60+D65+D76+D94+D100+D112+D115+D123+D128+D133+D136+D142+D147+D151</f>
        <v>263</v>
      </c>
      <c r="E153" s="73">
        <f>E9+E12+E18+E21+E24+E33+E41+E48+E51+E57+E60+E65+E76+E94+E100+E112+E115+E123+E128+E133+E136+E142+E147+E151</f>
        <v>3405</v>
      </c>
      <c r="F153" s="35"/>
      <c r="G153" s="43">
        <f>G9+G12+G18+G21+G24+G33+G41+G48+G51+G57+G60+G65+G76+G94+G100+G112+G115+G123+G128+G133+G136+G142+G147+G151</f>
        <v>5</v>
      </c>
      <c r="H153" s="43">
        <f>H9+H12+H18+H21+H24+H33+H41+H48+H51+H57+H60+H65+H76+H94+H100+H112+H115+H123+H128+H133+H136+H142+H147+H151</f>
        <v>8</v>
      </c>
      <c r="I153" s="43">
        <f>I9+I12+I18+I21+I24+I33+I41+I48+I51+I57+I60+I65+I76+I94+I100+I112+I115+I123+I128+I133+I136+I142+I147+I151</f>
        <v>174</v>
      </c>
      <c r="J153" s="43">
        <f>J9+J12+J18+J21+J24+J33+J41+J48+J51+J57+J60+J65+J76+J94+J100+J112+J115+J123+J128+J133+J136+J142+J147+J151</f>
        <v>57</v>
      </c>
      <c r="K153" s="43">
        <f>K9+K12+K18+K21+K24+K33+K41+K48+K51+K57+K60+K65+K76+K94+K100+K112+K115+K123+K128+K133+K136+K142+K147+K151</f>
        <v>19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Florida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385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2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23" t="s">
        <v>1067</v>
      </c>
      <c r="C1" s="123"/>
      <c r="D1" s="46"/>
      <c r="E1" s="50"/>
      <c r="F1" s="46"/>
      <c r="G1" s="122" t="s">
        <v>1071</v>
      </c>
      <c r="H1" s="122"/>
      <c r="I1" s="122"/>
      <c r="J1" s="46"/>
      <c r="K1" s="123" t="s">
        <v>1081</v>
      </c>
      <c r="L1" s="123"/>
    </row>
    <row r="2" spans="1:12" s="48" customFormat="1" ht="48.75" customHeight="1">
      <c r="A2" s="96" t="s">
        <v>1033</v>
      </c>
      <c r="B2" s="96" t="s">
        <v>1034</v>
      </c>
      <c r="C2" s="96" t="s">
        <v>1023</v>
      </c>
      <c r="D2" s="96"/>
      <c r="E2" s="97" t="s">
        <v>1070</v>
      </c>
      <c r="F2" s="96"/>
      <c r="G2" s="96" t="s">
        <v>1324</v>
      </c>
      <c r="H2" s="96" t="s">
        <v>1035</v>
      </c>
      <c r="I2" s="96" t="s">
        <v>1036</v>
      </c>
      <c r="J2" s="96"/>
      <c r="K2" s="96" t="s">
        <v>1037</v>
      </c>
      <c r="L2" s="96" t="s">
        <v>1038</v>
      </c>
    </row>
    <row r="3" spans="1:12" s="30" customFormat="1" ht="12" customHeight="1">
      <c r="A3" s="31" t="s">
        <v>636</v>
      </c>
      <c r="B3" s="45" t="s">
        <v>1109</v>
      </c>
      <c r="C3" s="45" t="s">
        <v>1110</v>
      </c>
      <c r="D3" s="96"/>
      <c r="E3" s="100">
        <v>365</v>
      </c>
      <c r="F3" s="96"/>
      <c r="G3" s="30" t="s">
        <v>1075</v>
      </c>
      <c r="H3" s="51">
        <v>28</v>
      </c>
      <c r="I3" s="57">
        <f aca="true" t="shared" si="0" ref="I3:I14">H3/E3</f>
        <v>0.07671232876712329</v>
      </c>
      <c r="J3" s="46"/>
      <c r="K3" s="58">
        <f aca="true" t="shared" si="1" ref="K3:K14">E3-H3</f>
        <v>337</v>
      </c>
      <c r="L3" s="57">
        <f aca="true" t="shared" si="2" ref="L3:L14">K3/E3</f>
        <v>0.9232876712328767</v>
      </c>
    </row>
    <row r="4" spans="1:12" s="30" customFormat="1" ht="12" customHeight="1">
      <c r="A4" s="31" t="s">
        <v>636</v>
      </c>
      <c r="B4" s="45" t="s">
        <v>1112</v>
      </c>
      <c r="C4" s="45" t="s">
        <v>1113</v>
      </c>
      <c r="D4" s="96"/>
      <c r="E4" s="100">
        <v>365</v>
      </c>
      <c r="F4" s="96"/>
      <c r="G4" s="30" t="s">
        <v>1075</v>
      </c>
      <c r="H4" s="51">
        <v>21</v>
      </c>
      <c r="I4" s="57">
        <f t="shared" si="0"/>
        <v>0.057534246575342465</v>
      </c>
      <c r="J4" s="46"/>
      <c r="K4" s="58">
        <f t="shared" si="1"/>
        <v>344</v>
      </c>
      <c r="L4" s="57">
        <f t="shared" si="2"/>
        <v>0.9424657534246575</v>
      </c>
    </row>
    <row r="5" spans="1:12" s="30" customFormat="1" ht="12" customHeight="1">
      <c r="A5" s="31" t="s">
        <v>636</v>
      </c>
      <c r="B5" s="45" t="s">
        <v>1114</v>
      </c>
      <c r="C5" s="45" t="s">
        <v>1115</v>
      </c>
      <c r="D5" s="96"/>
      <c r="E5" s="100">
        <v>365</v>
      </c>
      <c r="F5" s="96"/>
      <c r="G5" s="30" t="s">
        <v>1075</v>
      </c>
      <c r="H5" s="51">
        <v>7</v>
      </c>
      <c r="I5" s="57">
        <f t="shared" si="0"/>
        <v>0.019178082191780823</v>
      </c>
      <c r="J5" s="46"/>
      <c r="K5" s="58">
        <f t="shared" si="1"/>
        <v>358</v>
      </c>
      <c r="L5" s="57">
        <f t="shared" si="2"/>
        <v>0.9808219178082191</v>
      </c>
    </row>
    <row r="6" spans="1:12" s="30" customFormat="1" ht="12" customHeight="1">
      <c r="A6" s="31" t="s">
        <v>636</v>
      </c>
      <c r="B6" s="45" t="s">
        <v>1116</v>
      </c>
      <c r="C6" s="45" t="s">
        <v>1117</v>
      </c>
      <c r="D6" s="96"/>
      <c r="E6" s="100">
        <v>365</v>
      </c>
      <c r="F6" s="96"/>
      <c r="H6" s="51"/>
      <c r="I6" s="57">
        <f t="shared" si="0"/>
        <v>0</v>
      </c>
      <c r="J6" s="46"/>
      <c r="K6" s="58">
        <f t="shared" si="1"/>
        <v>365</v>
      </c>
      <c r="L6" s="57">
        <f t="shared" si="2"/>
        <v>1</v>
      </c>
    </row>
    <row r="7" spans="1:12" s="30" customFormat="1" ht="12" customHeight="1">
      <c r="A7" s="31" t="s">
        <v>636</v>
      </c>
      <c r="B7" s="45" t="s">
        <v>1118</v>
      </c>
      <c r="C7" s="45" t="s">
        <v>1119</v>
      </c>
      <c r="D7" s="96"/>
      <c r="E7" s="100">
        <v>365</v>
      </c>
      <c r="F7" s="96"/>
      <c r="G7" s="30" t="s">
        <v>1075</v>
      </c>
      <c r="H7" s="30">
        <v>28</v>
      </c>
      <c r="I7" s="57">
        <f t="shared" si="0"/>
        <v>0.07671232876712329</v>
      </c>
      <c r="J7" s="46"/>
      <c r="K7" s="58">
        <f t="shared" si="1"/>
        <v>337</v>
      </c>
      <c r="L7" s="57">
        <f t="shared" si="2"/>
        <v>0.9232876712328767</v>
      </c>
    </row>
    <row r="8" spans="1:12" s="30" customFormat="1" ht="12" customHeight="1">
      <c r="A8" s="31" t="s">
        <v>636</v>
      </c>
      <c r="B8" s="45" t="s">
        <v>1120</v>
      </c>
      <c r="C8" s="45" t="s">
        <v>1121</v>
      </c>
      <c r="D8" s="96"/>
      <c r="E8" s="100">
        <v>365</v>
      </c>
      <c r="F8" s="96"/>
      <c r="G8" s="30" t="s">
        <v>1075</v>
      </c>
      <c r="H8" s="30">
        <v>14</v>
      </c>
      <c r="I8" s="57">
        <f t="shared" si="0"/>
        <v>0.038356164383561646</v>
      </c>
      <c r="J8" s="46"/>
      <c r="K8" s="58">
        <f t="shared" si="1"/>
        <v>351</v>
      </c>
      <c r="L8" s="57">
        <f t="shared" si="2"/>
        <v>0.9616438356164384</v>
      </c>
    </row>
    <row r="9" spans="1:12" s="30" customFormat="1" ht="12" customHeight="1">
      <c r="A9" s="31" t="s">
        <v>636</v>
      </c>
      <c r="B9" s="45" t="s">
        <v>1122</v>
      </c>
      <c r="C9" s="45" t="s">
        <v>1123</v>
      </c>
      <c r="D9" s="96"/>
      <c r="E9" s="100">
        <v>365</v>
      </c>
      <c r="F9" s="96"/>
      <c r="G9" s="96"/>
      <c r="I9" s="57">
        <f t="shared" si="0"/>
        <v>0</v>
      </c>
      <c r="J9" s="46"/>
      <c r="K9" s="58">
        <f t="shared" si="1"/>
        <v>365</v>
      </c>
      <c r="L9" s="57">
        <f t="shared" si="2"/>
        <v>1</v>
      </c>
    </row>
    <row r="10" spans="1:12" s="30" customFormat="1" ht="12" customHeight="1">
      <c r="A10" s="31" t="s">
        <v>636</v>
      </c>
      <c r="B10" s="45" t="s">
        <v>1124</v>
      </c>
      <c r="C10" s="45" t="s">
        <v>1125</v>
      </c>
      <c r="D10" s="96"/>
      <c r="E10" s="100">
        <v>365</v>
      </c>
      <c r="F10" s="96"/>
      <c r="G10" s="96"/>
      <c r="I10" s="57">
        <f t="shared" si="0"/>
        <v>0</v>
      </c>
      <c r="J10" s="46"/>
      <c r="K10" s="58">
        <f t="shared" si="1"/>
        <v>365</v>
      </c>
      <c r="L10" s="57">
        <f t="shared" si="2"/>
        <v>1</v>
      </c>
    </row>
    <row r="11" spans="1:12" s="30" customFormat="1" ht="12" customHeight="1">
      <c r="A11" s="31" t="s">
        <v>636</v>
      </c>
      <c r="B11" s="45" t="s">
        <v>1126</v>
      </c>
      <c r="C11" s="45" t="s">
        <v>1127</v>
      </c>
      <c r="D11" s="96"/>
      <c r="E11" s="100">
        <v>365</v>
      </c>
      <c r="F11" s="96"/>
      <c r="I11" s="57">
        <f t="shared" si="0"/>
        <v>0</v>
      </c>
      <c r="J11" s="46"/>
      <c r="K11" s="58">
        <f t="shared" si="1"/>
        <v>365</v>
      </c>
      <c r="L11" s="57">
        <f t="shared" si="2"/>
        <v>1</v>
      </c>
    </row>
    <row r="12" spans="1:12" s="30" customFormat="1" ht="12" customHeight="1">
      <c r="A12" s="31" t="s">
        <v>636</v>
      </c>
      <c r="B12" s="45" t="s">
        <v>1128</v>
      </c>
      <c r="C12" s="45" t="s">
        <v>1129</v>
      </c>
      <c r="D12" s="96"/>
      <c r="E12" s="100">
        <v>365</v>
      </c>
      <c r="F12" s="96"/>
      <c r="G12" s="96"/>
      <c r="I12" s="57">
        <f t="shared" si="0"/>
        <v>0</v>
      </c>
      <c r="J12" s="46"/>
      <c r="K12" s="58">
        <f t="shared" si="1"/>
        <v>365</v>
      </c>
      <c r="L12" s="57">
        <f t="shared" si="2"/>
        <v>1</v>
      </c>
    </row>
    <row r="13" spans="1:12" s="30" customFormat="1" ht="12" customHeight="1">
      <c r="A13" s="31" t="s">
        <v>636</v>
      </c>
      <c r="B13" s="31" t="s">
        <v>1132</v>
      </c>
      <c r="C13" s="31" t="s">
        <v>1133</v>
      </c>
      <c r="D13" s="96"/>
      <c r="E13" s="100">
        <v>365</v>
      </c>
      <c r="F13" s="96"/>
      <c r="G13" s="96"/>
      <c r="I13" s="57">
        <f t="shared" si="0"/>
        <v>0</v>
      </c>
      <c r="J13" s="46"/>
      <c r="K13" s="58">
        <f t="shared" si="1"/>
        <v>365</v>
      </c>
      <c r="L13" s="57">
        <f t="shared" si="2"/>
        <v>1</v>
      </c>
    </row>
    <row r="14" spans="1:12" s="30" customFormat="1" ht="12" customHeight="1">
      <c r="A14" s="31" t="s">
        <v>636</v>
      </c>
      <c r="B14" s="45" t="s">
        <v>1134</v>
      </c>
      <c r="C14" s="45" t="s">
        <v>1135</v>
      </c>
      <c r="D14" s="96"/>
      <c r="E14" s="100">
        <v>365</v>
      </c>
      <c r="F14" s="96"/>
      <c r="G14" s="30" t="s">
        <v>1075</v>
      </c>
      <c r="H14" s="30">
        <v>7</v>
      </c>
      <c r="I14" s="57">
        <f t="shared" si="0"/>
        <v>0.019178082191780823</v>
      </c>
      <c r="J14" s="46"/>
      <c r="K14" s="58">
        <f t="shared" si="1"/>
        <v>358</v>
      </c>
      <c r="L14" s="57">
        <f t="shared" si="2"/>
        <v>0.9808219178082191</v>
      </c>
    </row>
    <row r="15" spans="1:12" ht="12.75">
      <c r="A15" s="34" t="s">
        <v>636</v>
      </c>
      <c r="B15" s="34" t="s">
        <v>1138</v>
      </c>
      <c r="C15" s="34" t="s">
        <v>1139</v>
      </c>
      <c r="D15" s="34"/>
      <c r="E15" s="34">
        <v>365</v>
      </c>
      <c r="F15" s="59"/>
      <c r="G15" s="47"/>
      <c r="H15" s="49"/>
      <c r="I15" s="60">
        <f>H15/E15</f>
        <v>0</v>
      </c>
      <c r="J15" s="49"/>
      <c r="K15" s="61">
        <f>E15-H15</f>
        <v>365</v>
      </c>
      <c r="L15" s="60">
        <f>K15/E15</f>
        <v>1</v>
      </c>
    </row>
    <row r="16" spans="1:12" ht="12.75">
      <c r="A16" s="31"/>
      <c r="B16" s="32">
        <f>COUNTA(B3:B15)</f>
        <v>13</v>
      </c>
      <c r="C16" s="31"/>
      <c r="D16" s="36"/>
      <c r="E16" s="37">
        <f>SUM(E3:E15)</f>
        <v>4745</v>
      </c>
      <c r="F16" s="39"/>
      <c r="G16" s="32">
        <f>COUNTA(G3:G15)</f>
        <v>6</v>
      </c>
      <c r="H16" s="37">
        <f>SUM(H3:H15)</f>
        <v>105</v>
      </c>
      <c r="I16" s="40">
        <f>H16/E16</f>
        <v>0.022128556375131718</v>
      </c>
      <c r="J16" s="41"/>
      <c r="K16" s="50">
        <f>E16-H16</f>
        <v>4640</v>
      </c>
      <c r="L16" s="40">
        <f>K16/E16</f>
        <v>0.9778714436248683</v>
      </c>
    </row>
    <row r="17" spans="1:12" ht="12.75">
      <c r="A17" s="31"/>
      <c r="B17" s="31"/>
      <c r="C17" s="31"/>
      <c r="D17" s="36"/>
      <c r="E17" s="51"/>
      <c r="F17" s="36"/>
      <c r="G17" s="35"/>
      <c r="H17" s="35"/>
      <c r="I17" s="57"/>
      <c r="J17" s="46"/>
      <c r="K17" s="58"/>
      <c r="L17" s="57"/>
    </row>
    <row r="18" spans="1:12" ht="12.75">
      <c r="A18" s="31" t="s">
        <v>1140</v>
      </c>
      <c r="B18" s="31" t="s">
        <v>1155</v>
      </c>
      <c r="C18" s="31" t="s">
        <v>1156</v>
      </c>
      <c r="D18" s="31"/>
      <c r="E18" s="31">
        <v>365</v>
      </c>
      <c r="F18" s="36"/>
      <c r="G18" s="35"/>
      <c r="H18" s="35"/>
      <c r="I18" s="57">
        <f>H18/E18</f>
        <v>0</v>
      </c>
      <c r="J18" s="46"/>
      <c r="K18" s="58">
        <f>E18-H18</f>
        <v>365</v>
      </c>
      <c r="L18" s="57">
        <f>K18/E18</f>
        <v>1</v>
      </c>
    </row>
    <row r="19" spans="1:12" ht="12.75">
      <c r="A19" s="31" t="s">
        <v>1140</v>
      </c>
      <c r="B19" s="31" t="s">
        <v>1157</v>
      </c>
      <c r="C19" s="31" t="s">
        <v>1158</v>
      </c>
      <c r="D19" s="31"/>
      <c r="E19" s="31">
        <v>365</v>
      </c>
      <c r="F19" s="36"/>
      <c r="G19" s="53" t="s">
        <v>1075</v>
      </c>
      <c r="H19" s="35">
        <v>8</v>
      </c>
      <c r="I19" s="57">
        <f aca="true" t="shared" si="3" ref="I19:I26">H19/E19</f>
        <v>0.021917808219178082</v>
      </c>
      <c r="J19" s="46"/>
      <c r="K19" s="58">
        <f aca="true" t="shared" si="4" ref="K19:K26">E19-H19</f>
        <v>357</v>
      </c>
      <c r="L19" s="57">
        <f aca="true" t="shared" si="5" ref="L19:L26">K19/E19</f>
        <v>0.9780821917808219</v>
      </c>
    </row>
    <row r="20" spans="1:12" ht="12.75">
      <c r="A20" s="31" t="s">
        <v>1140</v>
      </c>
      <c r="B20" s="31" t="s">
        <v>1165</v>
      </c>
      <c r="C20" s="31" t="s">
        <v>1166</v>
      </c>
      <c r="D20" s="31"/>
      <c r="E20" s="31">
        <v>365</v>
      </c>
      <c r="F20" s="36"/>
      <c r="G20" s="35"/>
      <c r="H20" s="35"/>
      <c r="I20" s="57">
        <f t="shared" si="3"/>
        <v>0</v>
      </c>
      <c r="J20" s="46"/>
      <c r="K20" s="58">
        <f t="shared" si="4"/>
        <v>365</v>
      </c>
      <c r="L20" s="57">
        <f t="shared" si="5"/>
        <v>1</v>
      </c>
    </row>
    <row r="21" spans="1:12" ht="12.75">
      <c r="A21" s="31" t="s">
        <v>1140</v>
      </c>
      <c r="B21" s="31" t="s">
        <v>1167</v>
      </c>
      <c r="C21" s="31" t="s">
        <v>1168</v>
      </c>
      <c r="D21" s="31"/>
      <c r="E21" s="31">
        <v>365</v>
      </c>
      <c r="F21" s="36"/>
      <c r="G21" s="35"/>
      <c r="H21" s="35"/>
      <c r="I21" s="57">
        <f t="shared" si="3"/>
        <v>0</v>
      </c>
      <c r="J21" s="46"/>
      <c r="K21" s="58">
        <f t="shared" si="4"/>
        <v>365</v>
      </c>
      <c r="L21" s="57">
        <f t="shared" si="5"/>
        <v>1</v>
      </c>
    </row>
    <row r="22" spans="1:12" ht="12.75">
      <c r="A22" s="31" t="s">
        <v>1140</v>
      </c>
      <c r="B22" s="31" t="s">
        <v>1181</v>
      </c>
      <c r="C22" s="31" t="s">
        <v>1182</v>
      </c>
      <c r="D22" s="31"/>
      <c r="E22" s="31">
        <v>365</v>
      </c>
      <c r="F22" s="36"/>
      <c r="G22" s="35"/>
      <c r="H22" s="35"/>
      <c r="I22" s="57">
        <f t="shared" si="3"/>
        <v>0</v>
      </c>
      <c r="J22" s="46"/>
      <c r="K22" s="58">
        <f t="shared" si="4"/>
        <v>365</v>
      </c>
      <c r="L22" s="57">
        <f t="shared" si="5"/>
        <v>1</v>
      </c>
    </row>
    <row r="23" spans="1:12" ht="12.75">
      <c r="A23" s="31" t="s">
        <v>1140</v>
      </c>
      <c r="B23" s="31" t="s">
        <v>1183</v>
      </c>
      <c r="C23" s="31" t="s">
        <v>1184</v>
      </c>
      <c r="D23" s="31"/>
      <c r="E23" s="31">
        <v>365</v>
      </c>
      <c r="F23" s="36"/>
      <c r="G23" s="35"/>
      <c r="H23" s="35"/>
      <c r="I23" s="57">
        <f t="shared" si="3"/>
        <v>0</v>
      </c>
      <c r="J23" s="46"/>
      <c r="K23" s="58">
        <f t="shared" si="4"/>
        <v>365</v>
      </c>
      <c r="L23" s="57">
        <f t="shared" si="5"/>
        <v>1</v>
      </c>
    </row>
    <row r="24" spans="1:12" ht="12.75">
      <c r="A24" s="31" t="s">
        <v>1140</v>
      </c>
      <c r="B24" s="31" t="s">
        <v>1185</v>
      </c>
      <c r="C24" s="31" t="s">
        <v>1186</v>
      </c>
      <c r="D24" s="31"/>
      <c r="E24" s="31">
        <v>365</v>
      </c>
      <c r="F24" s="36"/>
      <c r="G24" s="35"/>
      <c r="H24" s="35"/>
      <c r="I24" s="57">
        <f t="shared" si="3"/>
        <v>0</v>
      </c>
      <c r="J24" s="46"/>
      <c r="K24" s="58">
        <f t="shared" si="4"/>
        <v>365</v>
      </c>
      <c r="L24" s="57">
        <f t="shared" si="5"/>
        <v>1</v>
      </c>
    </row>
    <row r="25" spans="1:12" ht="12.75">
      <c r="A25" s="31" t="s">
        <v>1140</v>
      </c>
      <c r="B25" s="31" t="s">
        <v>1191</v>
      </c>
      <c r="C25" s="31" t="s">
        <v>1192</v>
      </c>
      <c r="D25" s="31"/>
      <c r="E25" s="31">
        <v>365</v>
      </c>
      <c r="F25" s="36"/>
      <c r="G25" s="35"/>
      <c r="H25" s="35"/>
      <c r="I25" s="57">
        <f t="shared" si="3"/>
        <v>0</v>
      </c>
      <c r="J25" s="46"/>
      <c r="K25" s="58">
        <f t="shared" si="4"/>
        <v>365</v>
      </c>
      <c r="L25" s="57">
        <f t="shared" si="5"/>
        <v>1</v>
      </c>
    </row>
    <row r="26" spans="1:12" ht="12.75">
      <c r="A26" s="34" t="s">
        <v>1140</v>
      </c>
      <c r="B26" s="34" t="s">
        <v>1195</v>
      </c>
      <c r="C26" s="34" t="s">
        <v>1196</v>
      </c>
      <c r="D26" s="34"/>
      <c r="E26" s="34">
        <v>365</v>
      </c>
      <c r="F26" s="59"/>
      <c r="G26" s="47"/>
      <c r="H26" s="47"/>
      <c r="I26" s="60">
        <f t="shared" si="3"/>
        <v>0</v>
      </c>
      <c r="J26" s="49"/>
      <c r="K26" s="61">
        <f t="shared" si="4"/>
        <v>365</v>
      </c>
      <c r="L26" s="60">
        <f t="shared" si="5"/>
        <v>1</v>
      </c>
    </row>
    <row r="27" spans="1:12" ht="12.75">
      <c r="A27" s="31"/>
      <c r="B27" s="32">
        <f>COUNTA(B18:B26)</f>
        <v>9</v>
      </c>
      <c r="C27" s="31"/>
      <c r="D27" s="36"/>
      <c r="E27" s="37">
        <f>SUM(E18:E26)</f>
        <v>3285</v>
      </c>
      <c r="F27" s="39"/>
      <c r="G27" s="32">
        <f>COUNTA(G18:G26)</f>
        <v>1</v>
      </c>
      <c r="H27" s="37">
        <f>SUM(H18:H26)</f>
        <v>8</v>
      </c>
      <c r="I27" s="40">
        <f>H27/E27</f>
        <v>0.0024353120243531205</v>
      </c>
      <c r="J27" s="41"/>
      <c r="K27" s="50">
        <f>E27-H27</f>
        <v>3277</v>
      </c>
      <c r="L27" s="40">
        <f>K27/E27</f>
        <v>0.9975646879756469</v>
      </c>
    </row>
    <row r="28" spans="1:12" ht="12.75">
      <c r="A28" s="31"/>
      <c r="B28" s="31"/>
      <c r="C28" s="31"/>
      <c r="D28" s="36"/>
      <c r="E28" s="51"/>
      <c r="F28" s="36"/>
      <c r="G28" s="35"/>
      <c r="H28" s="35"/>
      <c r="I28" s="57"/>
      <c r="J28" s="46"/>
      <c r="K28" s="58"/>
      <c r="L28" s="57"/>
    </row>
    <row r="29" spans="1:12" ht="12.75">
      <c r="A29" s="31" t="s">
        <v>1197</v>
      </c>
      <c r="B29" s="31" t="s">
        <v>1198</v>
      </c>
      <c r="C29" s="31" t="s">
        <v>1199</v>
      </c>
      <c r="D29" s="31"/>
      <c r="E29" s="31">
        <v>365</v>
      </c>
      <c r="F29" s="36"/>
      <c r="G29" s="35"/>
      <c r="H29" s="79"/>
      <c r="I29" s="57">
        <f aca="true" t="shared" si="6" ref="I29:I43">H29/E29</f>
        <v>0</v>
      </c>
      <c r="J29" s="46"/>
      <c r="K29" s="58">
        <f aca="true" t="shared" si="7" ref="K29:K43">E29-H29</f>
        <v>365</v>
      </c>
      <c r="L29" s="57">
        <f aca="true" t="shared" si="8" ref="L29:L43">K29/E29</f>
        <v>1</v>
      </c>
    </row>
    <row r="30" spans="1:12" ht="12.75">
      <c r="A30" s="31" t="s">
        <v>1197</v>
      </c>
      <c r="B30" s="31" t="s">
        <v>1200</v>
      </c>
      <c r="C30" s="31" t="s">
        <v>1201</v>
      </c>
      <c r="D30" s="31"/>
      <c r="E30" s="31">
        <v>365</v>
      </c>
      <c r="F30" s="36"/>
      <c r="G30" s="35"/>
      <c r="H30" s="79"/>
      <c r="I30" s="57">
        <f t="shared" si="6"/>
        <v>0</v>
      </c>
      <c r="J30" s="46"/>
      <c r="K30" s="58">
        <f t="shared" si="7"/>
        <v>365</v>
      </c>
      <c r="L30" s="57">
        <f t="shared" si="8"/>
        <v>1</v>
      </c>
    </row>
    <row r="31" spans="1:12" ht="12.75">
      <c r="A31" s="31" t="s">
        <v>1197</v>
      </c>
      <c r="B31" s="31" t="s">
        <v>1202</v>
      </c>
      <c r="C31" s="31" t="s">
        <v>1203</v>
      </c>
      <c r="D31" s="31"/>
      <c r="E31" s="31">
        <v>365</v>
      </c>
      <c r="F31" s="36"/>
      <c r="G31" s="35"/>
      <c r="H31" s="79"/>
      <c r="I31" s="57">
        <f t="shared" si="6"/>
        <v>0</v>
      </c>
      <c r="J31" s="46"/>
      <c r="K31" s="58">
        <f t="shared" si="7"/>
        <v>365</v>
      </c>
      <c r="L31" s="57">
        <f t="shared" si="8"/>
        <v>1</v>
      </c>
    </row>
    <row r="32" spans="1:12" ht="12.75">
      <c r="A32" s="31" t="s">
        <v>1197</v>
      </c>
      <c r="B32" s="31" t="s">
        <v>1204</v>
      </c>
      <c r="C32" s="31" t="s">
        <v>1205</v>
      </c>
      <c r="D32" s="31"/>
      <c r="E32" s="31">
        <v>365</v>
      </c>
      <c r="F32" s="36"/>
      <c r="G32" s="35"/>
      <c r="H32" s="35"/>
      <c r="I32" s="57">
        <f t="shared" si="6"/>
        <v>0</v>
      </c>
      <c r="J32" s="46"/>
      <c r="K32" s="58">
        <f t="shared" si="7"/>
        <v>365</v>
      </c>
      <c r="L32" s="57">
        <f t="shared" si="8"/>
        <v>1</v>
      </c>
    </row>
    <row r="33" spans="1:12" ht="12.75">
      <c r="A33" s="31" t="s">
        <v>1197</v>
      </c>
      <c r="B33" s="31" t="s">
        <v>1206</v>
      </c>
      <c r="C33" s="31" t="s">
        <v>1207</v>
      </c>
      <c r="D33" s="31"/>
      <c r="E33" s="31">
        <v>365</v>
      </c>
      <c r="F33" s="36"/>
      <c r="G33" s="35"/>
      <c r="H33" s="35"/>
      <c r="I33" s="57">
        <f t="shared" si="6"/>
        <v>0</v>
      </c>
      <c r="J33" s="46"/>
      <c r="K33" s="58">
        <f t="shared" si="7"/>
        <v>365</v>
      </c>
      <c r="L33" s="57">
        <f t="shared" si="8"/>
        <v>1</v>
      </c>
    </row>
    <row r="34" spans="1:12" ht="12.75">
      <c r="A34" s="31" t="s">
        <v>1197</v>
      </c>
      <c r="B34" s="31" t="s">
        <v>1208</v>
      </c>
      <c r="C34" s="31" t="s">
        <v>1326</v>
      </c>
      <c r="D34" s="31"/>
      <c r="E34" s="31">
        <v>365</v>
      </c>
      <c r="F34" s="36"/>
      <c r="G34" s="35"/>
      <c r="H34" s="35"/>
      <c r="I34" s="57">
        <f t="shared" si="6"/>
        <v>0</v>
      </c>
      <c r="J34" s="46"/>
      <c r="K34" s="58">
        <f t="shared" si="7"/>
        <v>365</v>
      </c>
      <c r="L34" s="57">
        <f t="shared" si="8"/>
        <v>1</v>
      </c>
    </row>
    <row r="35" spans="1:12" ht="12.75">
      <c r="A35" s="31" t="s">
        <v>1197</v>
      </c>
      <c r="B35" s="31" t="s">
        <v>1209</v>
      </c>
      <c r="C35" s="31" t="s">
        <v>1210</v>
      </c>
      <c r="D35" s="31"/>
      <c r="E35" s="31">
        <v>365</v>
      </c>
      <c r="F35" s="36"/>
      <c r="G35" s="35"/>
      <c r="H35" s="35"/>
      <c r="I35" s="57">
        <f t="shared" si="6"/>
        <v>0</v>
      </c>
      <c r="J35" s="46"/>
      <c r="K35" s="58">
        <f t="shared" si="7"/>
        <v>365</v>
      </c>
      <c r="L35" s="57">
        <f t="shared" si="8"/>
        <v>1</v>
      </c>
    </row>
    <row r="36" spans="1:12" ht="12.75">
      <c r="A36" s="31" t="s">
        <v>1197</v>
      </c>
      <c r="B36" s="31" t="s">
        <v>1213</v>
      </c>
      <c r="C36" s="31" t="s">
        <v>1214</v>
      </c>
      <c r="D36" s="31"/>
      <c r="E36" s="31">
        <v>365</v>
      </c>
      <c r="F36" s="36"/>
      <c r="G36" s="35"/>
      <c r="H36" s="35"/>
      <c r="I36" s="57">
        <f t="shared" si="6"/>
        <v>0</v>
      </c>
      <c r="J36" s="46"/>
      <c r="K36" s="58">
        <f t="shared" si="7"/>
        <v>365</v>
      </c>
      <c r="L36" s="57">
        <f t="shared" si="8"/>
        <v>1</v>
      </c>
    </row>
    <row r="37" spans="1:12" ht="12.75">
      <c r="A37" s="31" t="s">
        <v>1197</v>
      </c>
      <c r="B37" s="31" t="s">
        <v>1215</v>
      </c>
      <c r="C37" s="31" t="s">
        <v>1216</v>
      </c>
      <c r="D37" s="31"/>
      <c r="E37" s="31">
        <v>365</v>
      </c>
      <c r="F37" s="36"/>
      <c r="G37" s="35"/>
      <c r="H37" s="35"/>
      <c r="I37" s="57">
        <f t="shared" si="6"/>
        <v>0</v>
      </c>
      <c r="J37" s="46"/>
      <c r="K37" s="58">
        <f t="shared" si="7"/>
        <v>365</v>
      </c>
      <c r="L37" s="57">
        <f t="shared" si="8"/>
        <v>1</v>
      </c>
    </row>
    <row r="38" spans="1:12" ht="12.75">
      <c r="A38" s="31" t="s">
        <v>1197</v>
      </c>
      <c r="B38" s="31" t="s">
        <v>1219</v>
      </c>
      <c r="C38" s="31" t="s">
        <v>1220</v>
      </c>
      <c r="D38" s="31"/>
      <c r="E38" s="31">
        <v>365</v>
      </c>
      <c r="F38" s="36"/>
      <c r="G38" s="35"/>
      <c r="H38" s="35"/>
      <c r="I38" s="57">
        <f t="shared" si="6"/>
        <v>0</v>
      </c>
      <c r="J38" s="46"/>
      <c r="K38" s="58">
        <f t="shared" si="7"/>
        <v>365</v>
      </c>
      <c r="L38" s="57">
        <f t="shared" si="8"/>
        <v>1</v>
      </c>
    </row>
    <row r="39" spans="1:12" ht="12.75">
      <c r="A39" s="31" t="s">
        <v>1197</v>
      </c>
      <c r="B39" s="31" t="s">
        <v>1221</v>
      </c>
      <c r="C39" s="31" t="s">
        <v>1222</v>
      </c>
      <c r="D39" s="31"/>
      <c r="E39" s="31">
        <v>365</v>
      </c>
      <c r="F39" s="36"/>
      <c r="G39" s="35"/>
      <c r="H39" s="35"/>
      <c r="I39" s="57">
        <f t="shared" si="6"/>
        <v>0</v>
      </c>
      <c r="J39" s="46"/>
      <c r="K39" s="58">
        <f t="shared" si="7"/>
        <v>365</v>
      </c>
      <c r="L39" s="57">
        <f t="shared" si="8"/>
        <v>1</v>
      </c>
    </row>
    <row r="40" spans="1:12" ht="12.75">
      <c r="A40" s="31" t="s">
        <v>1197</v>
      </c>
      <c r="B40" s="31" t="s">
        <v>1223</v>
      </c>
      <c r="C40" s="31" t="s">
        <v>1224</v>
      </c>
      <c r="D40" s="31"/>
      <c r="E40" s="31">
        <v>365</v>
      </c>
      <c r="F40" s="36"/>
      <c r="G40" s="35"/>
      <c r="H40" s="35"/>
      <c r="I40" s="57">
        <f t="shared" si="6"/>
        <v>0</v>
      </c>
      <c r="J40" s="46"/>
      <c r="K40" s="58">
        <f t="shared" si="7"/>
        <v>365</v>
      </c>
      <c r="L40" s="57">
        <f t="shared" si="8"/>
        <v>1</v>
      </c>
    </row>
    <row r="41" spans="1:12" ht="12.75">
      <c r="A41" s="31" t="s">
        <v>1197</v>
      </c>
      <c r="B41" s="31" t="s">
        <v>1227</v>
      </c>
      <c r="C41" s="31" t="s">
        <v>1228</v>
      </c>
      <c r="D41" s="31"/>
      <c r="E41" s="31">
        <v>365</v>
      </c>
      <c r="F41" s="36"/>
      <c r="G41" s="35"/>
      <c r="H41" s="35"/>
      <c r="I41" s="57">
        <f t="shared" si="6"/>
        <v>0</v>
      </c>
      <c r="J41" s="46"/>
      <c r="K41" s="58">
        <f t="shared" si="7"/>
        <v>365</v>
      </c>
      <c r="L41" s="57">
        <f t="shared" si="8"/>
        <v>1</v>
      </c>
    </row>
    <row r="42" spans="1:12" ht="12.75">
      <c r="A42" s="31" t="s">
        <v>1197</v>
      </c>
      <c r="B42" s="31" t="s">
        <v>1229</v>
      </c>
      <c r="C42" s="31" t="s">
        <v>1327</v>
      </c>
      <c r="D42" s="31"/>
      <c r="E42" s="31">
        <v>365</v>
      </c>
      <c r="F42" s="36"/>
      <c r="G42" s="35"/>
      <c r="H42" s="35"/>
      <c r="I42" s="57">
        <f t="shared" si="6"/>
        <v>0</v>
      </c>
      <c r="J42" s="46"/>
      <c r="K42" s="58">
        <f t="shared" si="7"/>
        <v>365</v>
      </c>
      <c r="L42" s="57">
        <f t="shared" si="8"/>
        <v>1</v>
      </c>
    </row>
    <row r="43" spans="1:12" ht="12.75">
      <c r="A43" s="34" t="s">
        <v>1197</v>
      </c>
      <c r="B43" s="34" t="s">
        <v>1230</v>
      </c>
      <c r="C43" s="34" t="s">
        <v>1231</v>
      </c>
      <c r="D43" s="34"/>
      <c r="E43" s="34">
        <v>365</v>
      </c>
      <c r="F43" s="59"/>
      <c r="G43" s="47"/>
      <c r="H43" s="47"/>
      <c r="I43" s="60">
        <f t="shared" si="6"/>
        <v>0</v>
      </c>
      <c r="J43" s="49"/>
      <c r="K43" s="61">
        <f t="shared" si="7"/>
        <v>365</v>
      </c>
      <c r="L43" s="60">
        <f t="shared" si="8"/>
        <v>1</v>
      </c>
    </row>
    <row r="44" spans="1:12" ht="12.75">
      <c r="A44" s="31"/>
      <c r="B44" s="32">
        <f>COUNTA(B29:B43)</f>
        <v>15</v>
      </c>
      <c r="C44" s="31"/>
      <c r="D44" s="36"/>
      <c r="E44" s="37">
        <f>SUM(E29:E43)</f>
        <v>5475</v>
      </c>
      <c r="F44" s="39"/>
      <c r="G44" s="32">
        <f>COUNTA(G29:G43)</f>
        <v>0</v>
      </c>
      <c r="H44" s="37">
        <f>SUM(H29:H43)</f>
        <v>0</v>
      </c>
      <c r="I44" s="40">
        <f>H44/E44</f>
        <v>0</v>
      </c>
      <c r="J44" s="41"/>
      <c r="K44" s="50">
        <f>E44-H44</f>
        <v>5475</v>
      </c>
      <c r="L44" s="40">
        <f>K44/E44</f>
        <v>1</v>
      </c>
    </row>
    <row r="45" spans="1:12" ht="12.75">
      <c r="A45" s="31"/>
      <c r="B45" s="31"/>
      <c r="C45" s="31"/>
      <c r="D45" s="36"/>
      <c r="F45" s="36"/>
      <c r="G45" s="36"/>
      <c r="H45" s="35"/>
      <c r="I45" s="35"/>
      <c r="J45" s="35"/>
      <c r="K45" s="35"/>
      <c r="L45" s="35"/>
    </row>
    <row r="46" spans="1:12" ht="12.75">
      <c r="A46" s="31" t="s">
        <v>1234</v>
      </c>
      <c r="B46" s="31" t="s">
        <v>1235</v>
      </c>
      <c r="C46" s="31" t="s">
        <v>1236</v>
      </c>
      <c r="D46" s="31"/>
      <c r="E46" s="31">
        <v>365</v>
      </c>
      <c r="F46" s="36"/>
      <c r="G46" s="35"/>
      <c r="H46" s="35"/>
      <c r="I46" s="57">
        <f aca="true" t="shared" si="9" ref="I46:I53">H46/E46</f>
        <v>0</v>
      </c>
      <c r="J46" s="46"/>
      <c r="K46" s="58">
        <f aca="true" t="shared" si="10" ref="K46:K53">E46-H46</f>
        <v>365</v>
      </c>
      <c r="L46" s="57">
        <f aca="true" t="shared" si="11" ref="L46:L53">K46/E46</f>
        <v>1</v>
      </c>
    </row>
    <row r="47" spans="1:12" ht="12.75">
      <c r="A47" s="31" t="s">
        <v>1234</v>
      </c>
      <c r="B47" s="31" t="s">
        <v>1328</v>
      </c>
      <c r="C47" s="31" t="s">
        <v>1329</v>
      </c>
      <c r="D47" s="31"/>
      <c r="E47" s="31">
        <v>365</v>
      </c>
      <c r="F47" s="36"/>
      <c r="G47" s="35"/>
      <c r="H47" s="35"/>
      <c r="I47" s="57">
        <f>H47/E47</f>
        <v>0</v>
      </c>
      <c r="J47" s="46"/>
      <c r="K47" s="58">
        <f>E47-H47</f>
        <v>365</v>
      </c>
      <c r="L47" s="57">
        <f>K47/E47</f>
        <v>1</v>
      </c>
    </row>
    <row r="48" spans="1:12" ht="12.75">
      <c r="A48" s="31" t="s">
        <v>1234</v>
      </c>
      <c r="B48" s="31" t="s">
        <v>1239</v>
      </c>
      <c r="C48" s="31" t="s">
        <v>1240</v>
      </c>
      <c r="D48" s="31"/>
      <c r="E48" s="31">
        <v>365</v>
      </c>
      <c r="F48" s="36"/>
      <c r="G48" s="35"/>
      <c r="H48" s="35"/>
      <c r="I48" s="57">
        <f t="shared" si="9"/>
        <v>0</v>
      </c>
      <c r="J48" s="46"/>
      <c r="K48" s="58">
        <f t="shared" si="10"/>
        <v>365</v>
      </c>
      <c r="L48" s="57">
        <f t="shared" si="11"/>
        <v>1</v>
      </c>
    </row>
    <row r="49" spans="1:12" ht="12.75">
      <c r="A49" s="31" t="s">
        <v>1234</v>
      </c>
      <c r="B49" s="31" t="s">
        <v>1242</v>
      </c>
      <c r="C49" s="31" t="s">
        <v>1243</v>
      </c>
      <c r="D49" s="31"/>
      <c r="E49" s="31">
        <v>365</v>
      </c>
      <c r="F49" s="36"/>
      <c r="G49" s="53" t="s">
        <v>1075</v>
      </c>
      <c r="H49" s="35">
        <v>7</v>
      </c>
      <c r="I49" s="57">
        <f t="shared" si="9"/>
        <v>0.019178082191780823</v>
      </c>
      <c r="J49" s="46"/>
      <c r="K49" s="58">
        <f t="shared" si="10"/>
        <v>358</v>
      </c>
      <c r="L49" s="57">
        <f t="shared" si="11"/>
        <v>0.9808219178082191</v>
      </c>
    </row>
    <row r="50" spans="1:12" ht="12.75">
      <c r="A50" s="31" t="s">
        <v>1234</v>
      </c>
      <c r="B50" s="31" t="s">
        <v>1244</v>
      </c>
      <c r="C50" s="31" t="s">
        <v>1245</v>
      </c>
      <c r="D50" s="31"/>
      <c r="E50" s="31">
        <v>365</v>
      </c>
      <c r="F50" s="36"/>
      <c r="G50" s="35"/>
      <c r="H50" s="35"/>
      <c r="I50" s="57">
        <f t="shared" si="9"/>
        <v>0</v>
      </c>
      <c r="J50" s="46"/>
      <c r="K50" s="58">
        <f t="shared" si="10"/>
        <v>365</v>
      </c>
      <c r="L50" s="57">
        <f t="shared" si="11"/>
        <v>1</v>
      </c>
    </row>
    <row r="51" spans="1:12" ht="12.75">
      <c r="A51" s="31" t="s">
        <v>1234</v>
      </c>
      <c r="B51" s="31" t="s">
        <v>1246</v>
      </c>
      <c r="C51" s="31" t="s">
        <v>1247</v>
      </c>
      <c r="D51" s="31"/>
      <c r="E51" s="31">
        <v>365</v>
      </c>
      <c r="F51" s="36"/>
      <c r="G51" s="53" t="s">
        <v>1075</v>
      </c>
      <c r="H51" s="35">
        <v>7</v>
      </c>
      <c r="I51" s="57">
        <f t="shared" si="9"/>
        <v>0.019178082191780823</v>
      </c>
      <c r="J51" s="46"/>
      <c r="K51" s="58">
        <f t="shared" si="10"/>
        <v>358</v>
      </c>
      <c r="L51" s="57">
        <f t="shared" si="11"/>
        <v>0.9808219178082191</v>
      </c>
    </row>
    <row r="52" spans="1:12" ht="12.75">
      <c r="A52" s="31" t="s">
        <v>1234</v>
      </c>
      <c r="B52" s="31" t="s">
        <v>1250</v>
      </c>
      <c r="C52" s="31" t="s">
        <v>1251</v>
      </c>
      <c r="D52" s="31"/>
      <c r="E52" s="31">
        <v>365</v>
      </c>
      <c r="F52" s="36"/>
      <c r="G52" s="53" t="s">
        <v>1075</v>
      </c>
      <c r="H52" s="79">
        <v>14</v>
      </c>
      <c r="I52" s="57">
        <f t="shared" si="9"/>
        <v>0.038356164383561646</v>
      </c>
      <c r="J52" s="46"/>
      <c r="K52" s="58">
        <f t="shared" si="10"/>
        <v>351</v>
      </c>
      <c r="L52" s="57">
        <f t="shared" si="11"/>
        <v>0.9616438356164384</v>
      </c>
    </row>
    <row r="53" spans="1:12" ht="12.75">
      <c r="A53" s="34" t="s">
        <v>1234</v>
      </c>
      <c r="B53" s="34" t="s">
        <v>1252</v>
      </c>
      <c r="C53" s="34" t="s">
        <v>1253</v>
      </c>
      <c r="D53" s="34"/>
      <c r="E53" s="34">
        <v>365</v>
      </c>
      <c r="F53" s="59"/>
      <c r="G53" s="49" t="s">
        <v>1075</v>
      </c>
      <c r="H53" s="77">
        <v>38</v>
      </c>
      <c r="I53" s="60">
        <f t="shared" si="9"/>
        <v>0.10410958904109589</v>
      </c>
      <c r="J53" s="49"/>
      <c r="K53" s="61">
        <f t="shared" si="10"/>
        <v>327</v>
      </c>
      <c r="L53" s="60">
        <f t="shared" si="11"/>
        <v>0.8958904109589041</v>
      </c>
    </row>
    <row r="54" spans="1:12" ht="12.75">
      <c r="A54" s="31"/>
      <c r="B54" s="32">
        <f>COUNTA(B46:B53)</f>
        <v>8</v>
      </c>
      <c r="C54" s="31"/>
      <c r="D54" s="36"/>
      <c r="E54" s="37">
        <f>SUM(E46:E53)</f>
        <v>2920</v>
      </c>
      <c r="F54" s="39"/>
      <c r="G54" s="32">
        <f>COUNTA(G46:G53)</f>
        <v>4</v>
      </c>
      <c r="H54" s="37">
        <f>SUM(H46:H53)</f>
        <v>66</v>
      </c>
      <c r="I54" s="40">
        <f>H54/E54</f>
        <v>0.022602739726027398</v>
      </c>
      <c r="J54" s="41"/>
      <c r="K54" s="50">
        <f>E54-H54</f>
        <v>2854</v>
      </c>
      <c r="L54" s="40">
        <f>K54/E54</f>
        <v>0.9773972602739726</v>
      </c>
    </row>
    <row r="55" spans="1:12" ht="12.75">
      <c r="A55" s="31"/>
      <c r="B55" s="32"/>
      <c r="C55" s="31"/>
      <c r="D55" s="36"/>
      <c r="E55" s="51"/>
      <c r="F55" s="36"/>
      <c r="G55" s="35"/>
      <c r="H55" s="35"/>
      <c r="I55" s="35"/>
      <c r="J55" s="35"/>
      <c r="K55" s="35"/>
      <c r="L55" s="35"/>
    </row>
    <row r="56" spans="1:12" ht="12.75">
      <c r="A56" s="34" t="s">
        <v>1254</v>
      </c>
      <c r="B56" s="34" t="s">
        <v>1255</v>
      </c>
      <c r="C56" s="34" t="s">
        <v>1256</v>
      </c>
      <c r="D56" s="34"/>
      <c r="E56" s="34">
        <v>365</v>
      </c>
      <c r="F56" s="59"/>
      <c r="G56" s="49" t="s">
        <v>1075</v>
      </c>
      <c r="H56" s="47">
        <v>84</v>
      </c>
      <c r="I56" s="60">
        <f>H56/E56</f>
        <v>0.23013698630136986</v>
      </c>
      <c r="J56" s="49"/>
      <c r="K56" s="61">
        <f>E56-H56</f>
        <v>281</v>
      </c>
      <c r="L56" s="60">
        <f>K56/E56</f>
        <v>0.7698630136986301</v>
      </c>
    </row>
    <row r="57" spans="1:12" ht="12.75">
      <c r="A57" s="31"/>
      <c r="B57" s="32">
        <f>COUNTA(B56:B56)</f>
        <v>1</v>
      </c>
      <c r="C57" s="31"/>
      <c r="D57" s="36"/>
      <c r="E57" s="37">
        <f>SUM(E56:E56)</f>
        <v>365</v>
      </c>
      <c r="F57" s="39"/>
      <c r="G57" s="32">
        <f>COUNTA(G56:G56)</f>
        <v>1</v>
      </c>
      <c r="H57" s="32">
        <f>SUM(H56:H56)</f>
        <v>84</v>
      </c>
      <c r="I57" s="40">
        <f>H57/E57</f>
        <v>0.23013698630136986</v>
      </c>
      <c r="J57" s="41"/>
      <c r="K57" s="50">
        <f>E57-H57</f>
        <v>281</v>
      </c>
      <c r="L57" s="40">
        <f>K57/E57</f>
        <v>0.7698630136986301</v>
      </c>
    </row>
    <row r="58" spans="1:12" ht="12.75">
      <c r="A58" s="31"/>
      <c r="B58" s="32"/>
      <c r="C58" s="31"/>
      <c r="D58" s="36"/>
      <c r="F58" s="36"/>
      <c r="G58" s="35"/>
      <c r="H58" s="35"/>
      <c r="I58" s="35"/>
      <c r="J58" s="35"/>
      <c r="K58" s="35"/>
      <c r="L58" s="35"/>
    </row>
    <row r="59" spans="1:12" ht="12.75">
      <c r="A59" s="31" t="s">
        <v>1257</v>
      </c>
      <c r="B59" s="31" t="s">
        <v>25</v>
      </c>
      <c r="C59" s="31" t="s">
        <v>26</v>
      </c>
      <c r="D59" s="31"/>
      <c r="E59" s="31">
        <v>365</v>
      </c>
      <c r="F59" s="36"/>
      <c r="G59" s="35"/>
      <c r="H59" s="35"/>
      <c r="I59" s="57">
        <f aca="true" t="shared" si="12" ref="I59:I72">H59/E59</f>
        <v>0</v>
      </c>
      <c r="J59" s="46"/>
      <c r="K59" s="58">
        <f aca="true" t="shared" si="13" ref="K59:K72">E59-H59</f>
        <v>365</v>
      </c>
      <c r="L59" s="57">
        <f aca="true" t="shared" si="14" ref="L59:L72">K59/E59</f>
        <v>1</v>
      </c>
    </row>
    <row r="60" spans="1:12" ht="12.75">
      <c r="A60" s="31" t="s">
        <v>1257</v>
      </c>
      <c r="B60" s="31" t="s">
        <v>31</v>
      </c>
      <c r="C60" s="31" t="s">
        <v>32</v>
      </c>
      <c r="D60" s="31"/>
      <c r="E60" s="31">
        <v>365</v>
      </c>
      <c r="F60" s="36"/>
      <c r="G60" s="35"/>
      <c r="H60" s="35"/>
      <c r="I60" s="57">
        <f t="shared" si="12"/>
        <v>0</v>
      </c>
      <c r="J60" s="46"/>
      <c r="K60" s="58">
        <f t="shared" si="13"/>
        <v>365</v>
      </c>
      <c r="L60" s="57">
        <f t="shared" si="14"/>
        <v>1</v>
      </c>
    </row>
    <row r="61" spans="1:12" ht="12.75">
      <c r="A61" s="31" t="s">
        <v>1257</v>
      </c>
      <c r="B61" s="31" t="s">
        <v>33</v>
      </c>
      <c r="C61" s="31" t="s">
        <v>34</v>
      </c>
      <c r="D61" s="31"/>
      <c r="E61" s="31">
        <v>365</v>
      </c>
      <c r="F61" s="36"/>
      <c r="G61" s="35"/>
      <c r="H61" s="35"/>
      <c r="I61" s="57">
        <f t="shared" si="12"/>
        <v>0</v>
      </c>
      <c r="J61" s="46"/>
      <c r="K61" s="58">
        <f t="shared" si="13"/>
        <v>365</v>
      </c>
      <c r="L61" s="57">
        <f t="shared" si="14"/>
        <v>1</v>
      </c>
    </row>
    <row r="62" spans="1:12" ht="12.75">
      <c r="A62" s="31" t="s">
        <v>1257</v>
      </c>
      <c r="B62" s="31" t="s">
        <v>41</v>
      </c>
      <c r="C62" s="31" t="s">
        <v>42</v>
      </c>
      <c r="D62" s="31"/>
      <c r="E62" s="31">
        <v>365</v>
      </c>
      <c r="F62" s="36"/>
      <c r="G62" s="35"/>
      <c r="H62" s="35"/>
      <c r="I62" s="57">
        <f t="shared" si="12"/>
        <v>0</v>
      </c>
      <c r="J62" s="46"/>
      <c r="K62" s="58">
        <f t="shared" si="13"/>
        <v>365</v>
      </c>
      <c r="L62" s="57">
        <f t="shared" si="14"/>
        <v>1</v>
      </c>
    </row>
    <row r="63" spans="1:12" ht="12.75">
      <c r="A63" s="31" t="s">
        <v>1257</v>
      </c>
      <c r="B63" s="31" t="s">
        <v>43</v>
      </c>
      <c r="C63" s="31" t="s">
        <v>44</v>
      </c>
      <c r="D63" s="31"/>
      <c r="E63" s="31">
        <v>365</v>
      </c>
      <c r="F63" s="36"/>
      <c r="G63" s="35"/>
      <c r="H63" s="35"/>
      <c r="I63" s="57">
        <f t="shared" si="12"/>
        <v>0</v>
      </c>
      <c r="J63" s="46"/>
      <c r="K63" s="58">
        <f t="shared" si="13"/>
        <v>365</v>
      </c>
      <c r="L63" s="57">
        <f t="shared" si="14"/>
        <v>1</v>
      </c>
    </row>
    <row r="64" spans="1:12" ht="12.75">
      <c r="A64" s="31" t="s">
        <v>1257</v>
      </c>
      <c r="B64" s="31" t="s">
        <v>47</v>
      </c>
      <c r="C64" s="31" t="s">
        <v>48</v>
      </c>
      <c r="D64" s="31"/>
      <c r="E64" s="31">
        <v>365</v>
      </c>
      <c r="F64" s="36"/>
      <c r="G64" s="35"/>
      <c r="H64" s="35"/>
      <c r="I64" s="57">
        <f t="shared" si="12"/>
        <v>0</v>
      </c>
      <c r="J64" s="46"/>
      <c r="K64" s="58">
        <f t="shared" si="13"/>
        <v>365</v>
      </c>
      <c r="L64" s="57">
        <f t="shared" si="14"/>
        <v>1</v>
      </c>
    </row>
    <row r="65" spans="1:12" ht="12.75">
      <c r="A65" s="31" t="s">
        <v>1257</v>
      </c>
      <c r="B65" s="31" t="s">
        <v>49</v>
      </c>
      <c r="C65" s="31" t="s">
        <v>50</v>
      </c>
      <c r="D65" s="31"/>
      <c r="E65" s="31">
        <v>365</v>
      </c>
      <c r="F65" s="36"/>
      <c r="G65" s="35"/>
      <c r="H65" s="35"/>
      <c r="I65" s="57">
        <f t="shared" si="12"/>
        <v>0</v>
      </c>
      <c r="J65" s="46"/>
      <c r="K65" s="58">
        <f t="shared" si="13"/>
        <v>365</v>
      </c>
      <c r="L65" s="57">
        <f t="shared" si="14"/>
        <v>1</v>
      </c>
    </row>
    <row r="66" spans="1:12" ht="12.75">
      <c r="A66" s="31" t="s">
        <v>1257</v>
      </c>
      <c r="B66" s="31" t="s">
        <v>55</v>
      </c>
      <c r="C66" s="31" t="s">
        <v>56</v>
      </c>
      <c r="D66" s="31"/>
      <c r="E66" s="31">
        <v>365</v>
      </c>
      <c r="F66" s="36"/>
      <c r="G66" s="35"/>
      <c r="H66" s="35"/>
      <c r="I66" s="57">
        <f t="shared" si="12"/>
        <v>0</v>
      </c>
      <c r="J66" s="46"/>
      <c r="K66" s="58">
        <f t="shared" si="13"/>
        <v>365</v>
      </c>
      <c r="L66" s="57">
        <f t="shared" si="14"/>
        <v>1</v>
      </c>
    </row>
    <row r="67" spans="1:12" ht="12.75">
      <c r="A67" s="31" t="s">
        <v>1257</v>
      </c>
      <c r="B67" s="31" t="s">
        <v>61</v>
      </c>
      <c r="C67" s="31" t="s">
        <v>62</v>
      </c>
      <c r="D67" s="31"/>
      <c r="E67" s="31">
        <v>365</v>
      </c>
      <c r="F67" s="36"/>
      <c r="G67" s="35"/>
      <c r="H67" s="35"/>
      <c r="I67" s="57">
        <f t="shared" si="12"/>
        <v>0</v>
      </c>
      <c r="J67" s="46"/>
      <c r="K67" s="58">
        <f t="shared" si="13"/>
        <v>365</v>
      </c>
      <c r="L67" s="57">
        <f t="shared" si="14"/>
        <v>1</v>
      </c>
    </row>
    <row r="68" spans="1:12" ht="12.75">
      <c r="A68" s="31" t="s">
        <v>1257</v>
      </c>
      <c r="B68" s="31" t="s">
        <v>67</v>
      </c>
      <c r="C68" s="31" t="s">
        <v>68</v>
      </c>
      <c r="D68" s="31"/>
      <c r="E68" s="31">
        <v>365</v>
      </c>
      <c r="F68" s="36"/>
      <c r="G68" s="35"/>
      <c r="H68" s="35"/>
      <c r="I68" s="57">
        <f t="shared" si="12"/>
        <v>0</v>
      </c>
      <c r="J68" s="46"/>
      <c r="K68" s="58">
        <f t="shared" si="13"/>
        <v>365</v>
      </c>
      <c r="L68" s="57">
        <f t="shared" si="14"/>
        <v>1</v>
      </c>
    </row>
    <row r="69" spans="1:12" ht="12.75">
      <c r="A69" s="31" t="s">
        <v>1257</v>
      </c>
      <c r="B69" s="31" t="s">
        <v>71</v>
      </c>
      <c r="C69" s="31" t="s">
        <v>72</v>
      </c>
      <c r="D69" s="31"/>
      <c r="E69" s="31">
        <v>365</v>
      </c>
      <c r="F69" s="36"/>
      <c r="G69" s="35"/>
      <c r="H69" s="35"/>
      <c r="I69" s="57">
        <f t="shared" si="12"/>
        <v>0</v>
      </c>
      <c r="J69" s="46"/>
      <c r="K69" s="58">
        <f t="shared" si="13"/>
        <v>365</v>
      </c>
      <c r="L69" s="57">
        <f t="shared" si="14"/>
        <v>1</v>
      </c>
    </row>
    <row r="70" spans="1:12" ht="12.75">
      <c r="A70" s="31" t="s">
        <v>1257</v>
      </c>
      <c r="B70" s="31" t="s">
        <v>75</v>
      </c>
      <c r="C70" s="31" t="s">
        <v>76</v>
      </c>
      <c r="D70" s="31"/>
      <c r="E70" s="31">
        <v>365</v>
      </c>
      <c r="F70" s="36"/>
      <c r="G70" s="35"/>
      <c r="H70" s="35"/>
      <c r="I70" s="57">
        <f t="shared" si="12"/>
        <v>0</v>
      </c>
      <c r="J70" s="46"/>
      <c r="K70" s="58">
        <f t="shared" si="13"/>
        <v>365</v>
      </c>
      <c r="L70" s="57">
        <f t="shared" si="14"/>
        <v>1</v>
      </c>
    </row>
    <row r="71" spans="1:12" ht="12.75">
      <c r="A71" s="31" t="s">
        <v>1257</v>
      </c>
      <c r="B71" s="31" t="s">
        <v>79</v>
      </c>
      <c r="C71" s="31" t="s">
        <v>80</v>
      </c>
      <c r="D71" s="31"/>
      <c r="E71" s="31">
        <v>365</v>
      </c>
      <c r="F71" s="36"/>
      <c r="G71" s="35"/>
      <c r="H71" s="35"/>
      <c r="I71" s="57">
        <f t="shared" si="12"/>
        <v>0</v>
      </c>
      <c r="J71" s="46"/>
      <c r="K71" s="58">
        <f t="shared" si="13"/>
        <v>365</v>
      </c>
      <c r="L71" s="57">
        <f t="shared" si="14"/>
        <v>1</v>
      </c>
    </row>
    <row r="72" spans="1:12" ht="12.75" customHeight="1">
      <c r="A72" s="34" t="s">
        <v>1257</v>
      </c>
      <c r="B72" s="34" t="s">
        <v>81</v>
      </c>
      <c r="C72" s="34" t="s">
        <v>82</v>
      </c>
      <c r="D72" s="34"/>
      <c r="E72" s="34">
        <v>365</v>
      </c>
      <c r="F72" s="59"/>
      <c r="G72" s="47"/>
      <c r="H72" s="47"/>
      <c r="I72" s="60">
        <f t="shared" si="12"/>
        <v>0</v>
      </c>
      <c r="J72" s="49"/>
      <c r="K72" s="61">
        <f t="shared" si="13"/>
        <v>365</v>
      </c>
      <c r="L72" s="60">
        <f t="shared" si="14"/>
        <v>1</v>
      </c>
    </row>
    <row r="73" spans="1:12" ht="12.75">
      <c r="A73" s="31"/>
      <c r="B73" s="32">
        <f>COUNTA(B59:B72)</f>
        <v>14</v>
      </c>
      <c r="C73" s="31"/>
      <c r="D73" s="36"/>
      <c r="E73" s="37">
        <f>SUM(E59:E72)</f>
        <v>5110</v>
      </c>
      <c r="F73" s="39"/>
      <c r="G73" s="32">
        <f>COUNTA(G59:G72)</f>
        <v>0</v>
      </c>
      <c r="H73" s="32">
        <f>SUM(H59:H72)</f>
        <v>0</v>
      </c>
      <c r="I73" s="40">
        <f>H73/E73</f>
        <v>0</v>
      </c>
      <c r="J73" s="41"/>
      <c r="K73" s="50">
        <f>E73-H73</f>
        <v>5110</v>
      </c>
      <c r="L73" s="40">
        <f>K73/E73</f>
        <v>1</v>
      </c>
    </row>
    <row r="74" spans="1:12" ht="12.75">
      <c r="A74" s="42"/>
      <c r="B74" s="42"/>
      <c r="C74" s="42"/>
      <c r="D74" s="36"/>
      <c r="F74" s="36"/>
      <c r="G74" s="35"/>
      <c r="H74" s="35"/>
      <c r="I74" s="35"/>
      <c r="J74" s="35"/>
      <c r="K74" s="35"/>
      <c r="L74" s="35"/>
    </row>
    <row r="75" spans="1:12" ht="12.75">
      <c r="A75" s="34" t="s">
        <v>91</v>
      </c>
      <c r="B75" s="34" t="s">
        <v>92</v>
      </c>
      <c r="C75" s="34" t="s">
        <v>93</v>
      </c>
      <c r="D75" s="34"/>
      <c r="E75" s="34">
        <v>365</v>
      </c>
      <c r="F75" s="59"/>
      <c r="G75" s="49" t="s">
        <v>1075</v>
      </c>
      <c r="H75" s="47">
        <v>140</v>
      </c>
      <c r="I75" s="60">
        <f>H75/E75</f>
        <v>0.3835616438356164</v>
      </c>
      <c r="J75" s="49"/>
      <c r="K75" s="61">
        <f>E75-H75</f>
        <v>225</v>
      </c>
      <c r="L75" s="60">
        <f>K75/E75</f>
        <v>0.6164383561643836</v>
      </c>
    </row>
    <row r="76" spans="1:12" ht="12.75">
      <c r="A76" s="31"/>
      <c r="B76" s="32">
        <f>COUNTA(B75:B75)</f>
        <v>1</v>
      </c>
      <c r="C76" s="31"/>
      <c r="D76" s="36"/>
      <c r="E76" s="37">
        <f>SUM(E75:E75)</f>
        <v>365</v>
      </c>
      <c r="F76" s="39"/>
      <c r="G76" s="32">
        <f>COUNTA(G75:G75)</f>
        <v>1</v>
      </c>
      <c r="H76" s="32">
        <f>SUM(H75:H75)</f>
        <v>140</v>
      </c>
      <c r="I76" s="40">
        <f>H76/E76</f>
        <v>0.3835616438356164</v>
      </c>
      <c r="J76" s="41"/>
      <c r="K76" s="50">
        <f>E76-H76</f>
        <v>225</v>
      </c>
      <c r="L76" s="40">
        <f>K76/E76</f>
        <v>0.6164383561643836</v>
      </c>
    </row>
    <row r="77" spans="1:12" ht="12.75">
      <c r="A77" s="42"/>
      <c r="B77" s="42"/>
      <c r="C77" s="42"/>
      <c r="D77" s="36"/>
      <c r="F77" s="36"/>
      <c r="G77" s="35"/>
      <c r="H77" s="35"/>
      <c r="I77" s="35"/>
      <c r="J77" s="35"/>
      <c r="K77" s="35"/>
      <c r="L77" s="35"/>
    </row>
    <row r="78" spans="1:12" ht="12.75">
      <c r="A78" s="31" t="s">
        <v>94</v>
      </c>
      <c r="B78" s="31" t="s">
        <v>95</v>
      </c>
      <c r="C78" s="31" t="s">
        <v>96</v>
      </c>
      <c r="D78" s="31"/>
      <c r="E78" s="31">
        <v>365</v>
      </c>
      <c r="F78" s="36"/>
      <c r="G78" s="35"/>
      <c r="H78" s="35"/>
      <c r="I78" s="57">
        <f aca="true" t="shared" si="15" ref="I78:I87">H78/E78</f>
        <v>0</v>
      </c>
      <c r="J78" s="46"/>
      <c r="K78" s="58">
        <f aca="true" t="shared" si="16" ref="K78:K87">E78-H78</f>
        <v>365</v>
      </c>
      <c r="L78" s="57">
        <f aca="true" t="shared" si="17" ref="L78:L87">K78/E78</f>
        <v>1</v>
      </c>
    </row>
    <row r="79" spans="1:12" ht="12.75">
      <c r="A79" s="31" t="s">
        <v>94</v>
      </c>
      <c r="B79" s="31" t="s">
        <v>97</v>
      </c>
      <c r="C79" s="31" t="s">
        <v>98</v>
      </c>
      <c r="D79" s="31"/>
      <c r="E79" s="31">
        <v>365</v>
      </c>
      <c r="F79" s="36"/>
      <c r="G79" s="35"/>
      <c r="H79" s="35"/>
      <c r="I79" s="57">
        <f t="shared" si="15"/>
        <v>0</v>
      </c>
      <c r="J79" s="46"/>
      <c r="K79" s="58">
        <f t="shared" si="16"/>
        <v>365</v>
      </c>
      <c r="L79" s="57">
        <f t="shared" si="17"/>
        <v>1</v>
      </c>
    </row>
    <row r="80" spans="1:12" ht="12.75">
      <c r="A80" s="31" t="s">
        <v>94</v>
      </c>
      <c r="B80" s="31" t="s">
        <v>99</v>
      </c>
      <c r="C80" s="31" t="s">
        <v>100</v>
      </c>
      <c r="D80" s="31"/>
      <c r="E80" s="31">
        <v>365</v>
      </c>
      <c r="F80" s="36"/>
      <c r="G80" s="35"/>
      <c r="H80" s="35"/>
      <c r="I80" s="57">
        <f t="shared" si="15"/>
        <v>0</v>
      </c>
      <c r="J80" s="46"/>
      <c r="K80" s="58">
        <f t="shared" si="16"/>
        <v>365</v>
      </c>
      <c r="L80" s="57">
        <f t="shared" si="17"/>
        <v>1</v>
      </c>
    </row>
    <row r="81" spans="1:12" ht="12.75">
      <c r="A81" s="31" t="s">
        <v>94</v>
      </c>
      <c r="B81" s="31" t="s">
        <v>101</v>
      </c>
      <c r="C81" s="31" t="s">
        <v>102</v>
      </c>
      <c r="D81" s="31"/>
      <c r="E81" s="31">
        <v>365</v>
      </c>
      <c r="F81" s="36"/>
      <c r="G81" s="35"/>
      <c r="H81" s="35"/>
      <c r="I81" s="57">
        <f t="shared" si="15"/>
        <v>0</v>
      </c>
      <c r="J81" s="46"/>
      <c r="K81" s="58">
        <f t="shared" si="16"/>
        <v>365</v>
      </c>
      <c r="L81" s="57">
        <f t="shared" si="17"/>
        <v>1</v>
      </c>
    </row>
    <row r="82" spans="1:12" ht="12.75">
      <c r="A82" s="31" t="s">
        <v>94</v>
      </c>
      <c r="B82" s="31" t="s">
        <v>103</v>
      </c>
      <c r="C82" s="31" t="s">
        <v>104</v>
      </c>
      <c r="D82" s="31"/>
      <c r="E82" s="31">
        <v>365</v>
      </c>
      <c r="F82" s="36"/>
      <c r="G82" s="35"/>
      <c r="H82" s="35"/>
      <c r="I82" s="57">
        <f t="shared" si="15"/>
        <v>0</v>
      </c>
      <c r="J82" s="46"/>
      <c r="K82" s="58">
        <f t="shared" si="16"/>
        <v>365</v>
      </c>
      <c r="L82" s="57">
        <f t="shared" si="17"/>
        <v>1</v>
      </c>
    </row>
    <row r="83" spans="1:12" ht="12.75">
      <c r="A83" s="31" t="s">
        <v>94</v>
      </c>
      <c r="B83" s="31" t="s">
        <v>105</v>
      </c>
      <c r="C83" s="31" t="s">
        <v>106</v>
      </c>
      <c r="D83" s="31"/>
      <c r="E83" s="31">
        <v>365</v>
      </c>
      <c r="F83" s="36"/>
      <c r="G83" s="35"/>
      <c r="H83" s="35"/>
      <c r="I83" s="57">
        <f t="shared" si="15"/>
        <v>0</v>
      </c>
      <c r="J83" s="46"/>
      <c r="K83" s="58">
        <f t="shared" si="16"/>
        <v>365</v>
      </c>
      <c r="L83" s="57">
        <f t="shared" si="17"/>
        <v>1</v>
      </c>
    </row>
    <row r="84" spans="1:12" ht="12.75">
      <c r="A84" s="31" t="s">
        <v>94</v>
      </c>
      <c r="B84" s="31" t="s">
        <v>107</v>
      </c>
      <c r="C84" s="31" t="s">
        <v>108</v>
      </c>
      <c r="D84" s="31"/>
      <c r="E84" s="31">
        <v>365</v>
      </c>
      <c r="F84" s="36"/>
      <c r="G84" s="35"/>
      <c r="H84" s="35"/>
      <c r="I84" s="57">
        <f t="shared" si="15"/>
        <v>0</v>
      </c>
      <c r="J84" s="46"/>
      <c r="K84" s="58">
        <f t="shared" si="16"/>
        <v>365</v>
      </c>
      <c r="L84" s="57">
        <f t="shared" si="17"/>
        <v>1</v>
      </c>
    </row>
    <row r="85" spans="1:12" ht="12.75">
      <c r="A85" s="31" t="s">
        <v>94</v>
      </c>
      <c r="B85" s="31" t="s">
        <v>109</v>
      </c>
      <c r="C85" s="31" t="s">
        <v>110</v>
      </c>
      <c r="D85" s="31"/>
      <c r="E85" s="31">
        <v>365</v>
      </c>
      <c r="F85" s="36"/>
      <c r="G85" s="35"/>
      <c r="H85" s="35"/>
      <c r="I85" s="57">
        <f t="shared" si="15"/>
        <v>0</v>
      </c>
      <c r="J85" s="46"/>
      <c r="K85" s="58">
        <f t="shared" si="16"/>
        <v>365</v>
      </c>
      <c r="L85" s="57">
        <f t="shared" si="17"/>
        <v>1</v>
      </c>
    </row>
    <row r="86" spans="1:12" ht="12.75">
      <c r="A86" s="31" t="s">
        <v>94</v>
      </c>
      <c r="B86" s="31" t="s">
        <v>111</v>
      </c>
      <c r="C86" s="31" t="s">
        <v>112</v>
      </c>
      <c r="D86" s="31"/>
      <c r="E86" s="31">
        <v>365</v>
      </c>
      <c r="F86" s="36"/>
      <c r="G86" s="35"/>
      <c r="H86" s="35"/>
      <c r="I86" s="57">
        <f t="shared" si="15"/>
        <v>0</v>
      </c>
      <c r="J86" s="46"/>
      <c r="K86" s="58">
        <f t="shared" si="16"/>
        <v>365</v>
      </c>
      <c r="L86" s="57">
        <f t="shared" si="17"/>
        <v>1</v>
      </c>
    </row>
    <row r="87" spans="1:12" ht="12.75">
      <c r="A87" s="34" t="s">
        <v>94</v>
      </c>
      <c r="B87" s="34" t="s">
        <v>113</v>
      </c>
      <c r="C87" s="34" t="s">
        <v>114</v>
      </c>
      <c r="D87" s="34"/>
      <c r="E87" s="34">
        <v>365</v>
      </c>
      <c r="F87" s="59"/>
      <c r="G87" s="47"/>
      <c r="H87" s="47"/>
      <c r="I87" s="60">
        <f t="shared" si="15"/>
        <v>0</v>
      </c>
      <c r="J87" s="49"/>
      <c r="K87" s="61">
        <f t="shared" si="16"/>
        <v>365</v>
      </c>
      <c r="L87" s="60">
        <f t="shared" si="17"/>
        <v>1</v>
      </c>
    </row>
    <row r="88" spans="1:12" ht="12.75">
      <c r="A88" s="31"/>
      <c r="B88" s="32">
        <f>COUNTA(B78:B87)</f>
        <v>10</v>
      </c>
      <c r="C88" s="31"/>
      <c r="D88" s="36"/>
      <c r="E88" s="37">
        <f>SUM(E78:E87)</f>
        <v>3650</v>
      </c>
      <c r="F88" s="39"/>
      <c r="G88" s="32">
        <f>COUNTA(G78:G87)</f>
        <v>0</v>
      </c>
      <c r="H88" s="37">
        <f>SUM(H78:H87)</f>
        <v>0</v>
      </c>
      <c r="I88" s="40">
        <f>H88/E88</f>
        <v>0</v>
      </c>
      <c r="J88" s="41"/>
      <c r="K88" s="50">
        <f>E88-H88</f>
        <v>3650</v>
      </c>
      <c r="L88" s="40">
        <f>K88/E88</f>
        <v>1</v>
      </c>
    </row>
    <row r="89" spans="1:12" ht="12.75">
      <c r="A89" s="42"/>
      <c r="B89" s="42"/>
      <c r="C89" s="42"/>
      <c r="D89" s="36"/>
      <c r="F89" s="36"/>
      <c r="G89" s="35"/>
      <c r="H89" s="35"/>
      <c r="I89" s="35"/>
      <c r="J89" s="35"/>
      <c r="K89" s="35"/>
      <c r="L89" s="35"/>
    </row>
    <row r="90" spans="1:12" ht="12.75">
      <c r="A90" s="31" t="s">
        <v>115</v>
      </c>
      <c r="B90" s="31" t="s">
        <v>116</v>
      </c>
      <c r="C90" s="31" t="s">
        <v>117</v>
      </c>
      <c r="D90" s="31"/>
      <c r="E90" s="31">
        <v>365</v>
      </c>
      <c r="F90" s="36"/>
      <c r="G90" s="53" t="s">
        <v>1075</v>
      </c>
      <c r="H90" s="65">
        <v>206</v>
      </c>
      <c r="I90" s="57">
        <f aca="true" t="shared" si="18" ref="I90:I101">H90/E90</f>
        <v>0.5643835616438356</v>
      </c>
      <c r="J90" s="46"/>
      <c r="K90" s="58">
        <f aca="true" t="shared" si="19" ref="K90:K101">E90-H90</f>
        <v>159</v>
      </c>
      <c r="L90" s="57">
        <f aca="true" t="shared" si="20" ref="L90:L101">K90/E90</f>
        <v>0.43561643835616437</v>
      </c>
    </row>
    <row r="91" spans="1:12" ht="12.75">
      <c r="A91" s="31" t="s">
        <v>115</v>
      </c>
      <c r="B91" s="31" t="s">
        <v>118</v>
      </c>
      <c r="C91" s="31" t="s">
        <v>119</v>
      </c>
      <c r="D91" s="31"/>
      <c r="E91" s="31">
        <v>365</v>
      </c>
      <c r="F91" s="36"/>
      <c r="G91" s="53" t="s">
        <v>1075</v>
      </c>
      <c r="H91" s="65">
        <v>180</v>
      </c>
      <c r="I91" s="57">
        <f t="shared" si="18"/>
        <v>0.4931506849315068</v>
      </c>
      <c r="J91" s="46"/>
      <c r="K91" s="58">
        <f t="shared" si="19"/>
        <v>185</v>
      </c>
      <c r="L91" s="57">
        <f t="shared" si="20"/>
        <v>0.5068493150684932</v>
      </c>
    </row>
    <row r="92" spans="1:12" ht="12.75">
      <c r="A92" s="31" t="s">
        <v>115</v>
      </c>
      <c r="B92" s="31" t="s">
        <v>120</v>
      </c>
      <c r="C92" s="31" t="s">
        <v>121</v>
      </c>
      <c r="D92" s="31"/>
      <c r="E92" s="31">
        <v>365</v>
      </c>
      <c r="F92" s="36"/>
      <c r="G92" s="53" t="s">
        <v>1075</v>
      </c>
      <c r="H92" s="65">
        <v>11</v>
      </c>
      <c r="I92" s="57">
        <f t="shared" si="18"/>
        <v>0.030136986301369864</v>
      </c>
      <c r="J92" s="46"/>
      <c r="K92" s="58">
        <f t="shared" si="19"/>
        <v>354</v>
      </c>
      <c r="L92" s="57">
        <f t="shared" si="20"/>
        <v>0.9698630136986301</v>
      </c>
    </row>
    <row r="93" spans="1:12" ht="12.75">
      <c r="A93" s="31" t="s">
        <v>115</v>
      </c>
      <c r="B93" s="31" t="s">
        <v>122</v>
      </c>
      <c r="C93" s="31" t="s">
        <v>123</v>
      </c>
      <c r="D93" s="31"/>
      <c r="E93" s="31">
        <v>365</v>
      </c>
      <c r="F93" s="36"/>
      <c r="G93" s="35"/>
      <c r="H93" s="35"/>
      <c r="I93" s="57">
        <f t="shared" si="18"/>
        <v>0</v>
      </c>
      <c r="J93" s="46"/>
      <c r="K93" s="58">
        <f t="shared" si="19"/>
        <v>365</v>
      </c>
      <c r="L93" s="57">
        <f t="shared" si="20"/>
        <v>1</v>
      </c>
    </row>
    <row r="94" spans="1:12" ht="12.75">
      <c r="A94" s="31" t="s">
        <v>115</v>
      </c>
      <c r="B94" s="31" t="s">
        <v>124</v>
      </c>
      <c r="C94" s="31" t="s">
        <v>125</v>
      </c>
      <c r="D94" s="31"/>
      <c r="E94" s="31">
        <v>365</v>
      </c>
      <c r="F94" s="36"/>
      <c r="G94" s="35"/>
      <c r="H94" s="35"/>
      <c r="I94" s="57">
        <f t="shared" si="18"/>
        <v>0</v>
      </c>
      <c r="J94" s="46"/>
      <c r="K94" s="58">
        <f t="shared" si="19"/>
        <v>365</v>
      </c>
      <c r="L94" s="57">
        <f t="shared" si="20"/>
        <v>1</v>
      </c>
    </row>
    <row r="95" spans="1:12" ht="12.75">
      <c r="A95" s="31" t="s">
        <v>115</v>
      </c>
      <c r="B95" s="31" t="s">
        <v>130</v>
      </c>
      <c r="C95" s="31" t="s">
        <v>131</v>
      </c>
      <c r="D95" s="31"/>
      <c r="E95" s="31">
        <v>365</v>
      </c>
      <c r="F95" s="36"/>
      <c r="G95" s="35"/>
      <c r="H95" s="35"/>
      <c r="I95" s="57">
        <f t="shared" si="18"/>
        <v>0</v>
      </c>
      <c r="J95" s="46"/>
      <c r="K95" s="58">
        <f t="shared" si="19"/>
        <v>365</v>
      </c>
      <c r="L95" s="57">
        <f t="shared" si="20"/>
        <v>1</v>
      </c>
    </row>
    <row r="96" spans="1:12" ht="12.75">
      <c r="A96" s="31" t="s">
        <v>115</v>
      </c>
      <c r="B96" s="31" t="s">
        <v>132</v>
      </c>
      <c r="C96" s="31" t="s">
        <v>133</v>
      </c>
      <c r="D96" s="31"/>
      <c r="E96" s="31">
        <v>365</v>
      </c>
      <c r="F96" s="36"/>
      <c r="G96" s="53" t="s">
        <v>1075</v>
      </c>
      <c r="H96" s="79">
        <v>7</v>
      </c>
      <c r="I96" s="57">
        <f t="shared" si="18"/>
        <v>0.019178082191780823</v>
      </c>
      <c r="J96" s="46"/>
      <c r="K96" s="58">
        <f t="shared" si="19"/>
        <v>358</v>
      </c>
      <c r="L96" s="57">
        <f t="shared" si="20"/>
        <v>0.9808219178082191</v>
      </c>
    </row>
    <row r="97" spans="1:12" ht="12.75">
      <c r="A97" s="31" t="s">
        <v>115</v>
      </c>
      <c r="B97" s="31" t="s">
        <v>134</v>
      </c>
      <c r="C97" s="31" t="s">
        <v>135</v>
      </c>
      <c r="D97" s="31"/>
      <c r="E97" s="31">
        <v>365</v>
      </c>
      <c r="F97" s="36"/>
      <c r="G97" s="53" t="s">
        <v>1075</v>
      </c>
      <c r="H97" s="79">
        <v>124</v>
      </c>
      <c r="I97" s="57">
        <f t="shared" si="18"/>
        <v>0.33972602739726027</v>
      </c>
      <c r="J97" s="46"/>
      <c r="K97" s="58">
        <f t="shared" si="19"/>
        <v>241</v>
      </c>
      <c r="L97" s="57">
        <f t="shared" si="20"/>
        <v>0.6602739726027397</v>
      </c>
    </row>
    <row r="98" spans="1:12" ht="12.75">
      <c r="A98" s="31" t="s">
        <v>115</v>
      </c>
      <c r="B98" s="31" t="s">
        <v>138</v>
      </c>
      <c r="C98" s="31" t="s">
        <v>139</v>
      </c>
      <c r="D98" s="31"/>
      <c r="E98" s="31">
        <v>365</v>
      </c>
      <c r="F98" s="36"/>
      <c r="G98" s="35"/>
      <c r="H98" s="35"/>
      <c r="I98" s="57">
        <f t="shared" si="18"/>
        <v>0</v>
      </c>
      <c r="J98" s="46"/>
      <c r="K98" s="58">
        <f t="shared" si="19"/>
        <v>365</v>
      </c>
      <c r="L98" s="57">
        <f t="shared" si="20"/>
        <v>1</v>
      </c>
    </row>
    <row r="99" spans="1:12" ht="12.75">
      <c r="A99" s="31" t="s">
        <v>115</v>
      </c>
      <c r="B99" s="31" t="s">
        <v>140</v>
      </c>
      <c r="C99" s="31" t="s">
        <v>141</v>
      </c>
      <c r="D99" s="31"/>
      <c r="E99" s="31">
        <v>365</v>
      </c>
      <c r="F99" s="36"/>
      <c r="G99" s="35"/>
      <c r="H99" s="35"/>
      <c r="I99" s="57">
        <f t="shared" si="18"/>
        <v>0</v>
      </c>
      <c r="J99" s="46"/>
      <c r="K99" s="58">
        <f t="shared" si="19"/>
        <v>365</v>
      </c>
      <c r="L99" s="57">
        <f t="shared" si="20"/>
        <v>1</v>
      </c>
    </row>
    <row r="100" spans="1:12" ht="12.75">
      <c r="A100" s="31" t="s">
        <v>115</v>
      </c>
      <c r="B100" s="31" t="s">
        <v>142</v>
      </c>
      <c r="C100" s="31" t="s">
        <v>143</v>
      </c>
      <c r="D100" s="31"/>
      <c r="E100" s="31">
        <v>365</v>
      </c>
      <c r="F100" s="36"/>
      <c r="G100" s="53" t="s">
        <v>1075</v>
      </c>
      <c r="H100" s="79">
        <v>8</v>
      </c>
      <c r="I100" s="57">
        <f t="shared" si="18"/>
        <v>0.021917808219178082</v>
      </c>
      <c r="J100" s="46"/>
      <c r="K100" s="58">
        <f t="shared" si="19"/>
        <v>357</v>
      </c>
      <c r="L100" s="57">
        <f t="shared" si="20"/>
        <v>0.9780821917808219</v>
      </c>
    </row>
    <row r="101" spans="1:12" ht="12.75">
      <c r="A101" s="34" t="s">
        <v>115</v>
      </c>
      <c r="B101" s="34" t="s">
        <v>148</v>
      </c>
      <c r="C101" s="34" t="s">
        <v>149</v>
      </c>
      <c r="D101" s="34"/>
      <c r="E101" s="34">
        <v>365</v>
      </c>
      <c r="F101" s="59"/>
      <c r="G101" s="49" t="s">
        <v>1075</v>
      </c>
      <c r="H101" s="77">
        <v>30</v>
      </c>
      <c r="I101" s="60">
        <f t="shared" si="18"/>
        <v>0.0821917808219178</v>
      </c>
      <c r="J101" s="49"/>
      <c r="K101" s="61">
        <f t="shared" si="19"/>
        <v>335</v>
      </c>
      <c r="L101" s="60">
        <f t="shared" si="20"/>
        <v>0.9178082191780822</v>
      </c>
    </row>
    <row r="102" spans="1:12" ht="12.75">
      <c r="A102" s="31"/>
      <c r="B102" s="32">
        <f>COUNTA(B90:B101)</f>
        <v>12</v>
      </c>
      <c r="C102" s="31"/>
      <c r="D102" s="36"/>
      <c r="E102" s="37">
        <f>SUM(E90:E101)</f>
        <v>4380</v>
      </c>
      <c r="F102" s="39"/>
      <c r="G102" s="32">
        <f>COUNTA(G90:G101)</f>
        <v>7</v>
      </c>
      <c r="H102" s="37">
        <f>SUM(H90:H101)</f>
        <v>566</v>
      </c>
      <c r="I102" s="40">
        <f>H102/E102</f>
        <v>0.12922374429223743</v>
      </c>
      <c r="J102" s="41"/>
      <c r="K102" s="50">
        <f>E102-H102</f>
        <v>3814</v>
      </c>
      <c r="L102" s="40">
        <f>K102/E102</f>
        <v>0.8707762557077625</v>
      </c>
    </row>
    <row r="103" spans="1:12" ht="12.75">
      <c r="A103" s="42"/>
      <c r="B103" s="42"/>
      <c r="C103" s="42"/>
      <c r="D103" s="36"/>
      <c r="F103" s="36"/>
      <c r="G103" s="35"/>
      <c r="H103" s="35"/>
      <c r="I103" s="35"/>
      <c r="J103" s="35"/>
      <c r="K103" s="35"/>
      <c r="L103" s="35"/>
    </row>
    <row r="104" spans="1:12" ht="12.75">
      <c r="A104" s="31" t="s">
        <v>152</v>
      </c>
      <c r="B104" s="31" t="s">
        <v>153</v>
      </c>
      <c r="C104" s="31" t="s">
        <v>154</v>
      </c>
      <c r="D104" s="31"/>
      <c r="E104" s="31">
        <v>365</v>
      </c>
      <c r="F104" s="36"/>
      <c r="G104" s="35"/>
      <c r="H104" s="35"/>
      <c r="I104" s="57">
        <f aca="true" t="shared" si="21" ref="I104:I109">H104/E104</f>
        <v>0</v>
      </c>
      <c r="J104" s="46"/>
      <c r="K104" s="58">
        <f aca="true" t="shared" si="22" ref="K104:K109">E104-H104</f>
        <v>365</v>
      </c>
      <c r="L104" s="57">
        <f aca="true" t="shared" si="23" ref="L104:L109">K104/E104</f>
        <v>1</v>
      </c>
    </row>
    <row r="105" spans="1:12" ht="12.75">
      <c r="A105" s="31" t="s">
        <v>152</v>
      </c>
      <c r="B105" s="31" t="s">
        <v>159</v>
      </c>
      <c r="C105" s="31" t="s">
        <v>160</v>
      </c>
      <c r="D105" s="31"/>
      <c r="E105" s="31">
        <v>365</v>
      </c>
      <c r="F105" s="36"/>
      <c r="G105" s="35"/>
      <c r="H105" s="35"/>
      <c r="I105" s="57">
        <f t="shared" si="21"/>
        <v>0</v>
      </c>
      <c r="J105" s="46"/>
      <c r="K105" s="58">
        <f t="shared" si="22"/>
        <v>365</v>
      </c>
      <c r="L105" s="57">
        <f t="shared" si="23"/>
        <v>1</v>
      </c>
    </row>
    <row r="106" spans="1:12" ht="12.75">
      <c r="A106" s="31" t="s">
        <v>152</v>
      </c>
      <c r="B106" s="31" t="s">
        <v>161</v>
      </c>
      <c r="C106" s="31" t="s">
        <v>162</v>
      </c>
      <c r="D106" s="31"/>
      <c r="E106" s="31">
        <v>365</v>
      </c>
      <c r="F106" s="36"/>
      <c r="G106" s="35"/>
      <c r="H106" s="35"/>
      <c r="I106" s="57">
        <f t="shared" si="21"/>
        <v>0</v>
      </c>
      <c r="J106" s="46"/>
      <c r="K106" s="58">
        <f t="shared" si="22"/>
        <v>365</v>
      </c>
      <c r="L106" s="57">
        <f t="shared" si="23"/>
        <v>1</v>
      </c>
    </row>
    <row r="107" spans="1:12" ht="12.75">
      <c r="A107" s="31" t="s">
        <v>152</v>
      </c>
      <c r="B107" s="31" t="s">
        <v>165</v>
      </c>
      <c r="C107" s="31" t="s">
        <v>166</v>
      </c>
      <c r="D107" s="31"/>
      <c r="E107" s="31">
        <v>365</v>
      </c>
      <c r="F107" s="36"/>
      <c r="G107" s="35"/>
      <c r="H107" s="35"/>
      <c r="I107" s="57">
        <f t="shared" si="21"/>
        <v>0</v>
      </c>
      <c r="J107" s="46"/>
      <c r="K107" s="58">
        <f t="shared" si="22"/>
        <v>365</v>
      </c>
      <c r="L107" s="57">
        <f t="shared" si="23"/>
        <v>1</v>
      </c>
    </row>
    <row r="108" spans="1:12" ht="12.75">
      <c r="A108" s="31" t="s">
        <v>152</v>
      </c>
      <c r="B108" s="31" t="s">
        <v>167</v>
      </c>
      <c r="C108" s="31" t="s">
        <v>168</v>
      </c>
      <c r="D108" s="31"/>
      <c r="E108" s="31">
        <v>365</v>
      </c>
      <c r="F108" s="36"/>
      <c r="G108" s="35"/>
      <c r="H108" s="35"/>
      <c r="I108" s="57">
        <f t="shared" si="21"/>
        <v>0</v>
      </c>
      <c r="J108" s="46"/>
      <c r="K108" s="58">
        <f t="shared" si="22"/>
        <v>365</v>
      </c>
      <c r="L108" s="57">
        <f t="shared" si="23"/>
        <v>1</v>
      </c>
    </row>
    <row r="109" spans="1:12" ht="12.75">
      <c r="A109" s="34" t="s">
        <v>152</v>
      </c>
      <c r="B109" s="34" t="s">
        <v>169</v>
      </c>
      <c r="C109" s="34" t="s">
        <v>170</v>
      </c>
      <c r="D109" s="34"/>
      <c r="E109" s="34">
        <v>365</v>
      </c>
      <c r="F109" s="59"/>
      <c r="G109" s="47"/>
      <c r="H109" s="47"/>
      <c r="I109" s="60">
        <f t="shared" si="21"/>
        <v>0</v>
      </c>
      <c r="J109" s="49"/>
      <c r="K109" s="61">
        <f t="shared" si="22"/>
        <v>365</v>
      </c>
      <c r="L109" s="60">
        <f t="shared" si="23"/>
        <v>1</v>
      </c>
    </row>
    <row r="110" spans="1:12" ht="12.75">
      <c r="A110" s="31"/>
      <c r="B110" s="32">
        <f>COUNTA(B104:B109)</f>
        <v>6</v>
      </c>
      <c r="C110" s="31"/>
      <c r="D110" s="36"/>
      <c r="E110" s="37">
        <f>SUM(E104:E109)</f>
        <v>2190</v>
      </c>
      <c r="F110" s="39"/>
      <c r="G110" s="32">
        <f>COUNTA(G104:G109)</f>
        <v>0</v>
      </c>
      <c r="H110" s="37">
        <f>SUM(H104:H109)</f>
        <v>0</v>
      </c>
      <c r="I110" s="40">
        <f>H110/E110</f>
        <v>0</v>
      </c>
      <c r="J110" s="41"/>
      <c r="K110" s="50">
        <f>E110-H110</f>
        <v>2190</v>
      </c>
      <c r="L110" s="40">
        <f>K110/E110</f>
        <v>1</v>
      </c>
    </row>
    <row r="111" spans="1:12" ht="12.75">
      <c r="A111" s="42"/>
      <c r="B111" s="42"/>
      <c r="C111" s="42"/>
      <c r="D111" s="36"/>
      <c r="F111" s="36"/>
      <c r="G111" s="35"/>
      <c r="H111" s="35"/>
      <c r="I111" s="35"/>
      <c r="J111" s="35"/>
      <c r="K111" s="35"/>
      <c r="L111" s="35"/>
    </row>
    <row r="112" spans="1:12" ht="12.75">
      <c r="A112" s="31" t="s">
        <v>171</v>
      </c>
      <c r="B112" s="31" t="s">
        <v>172</v>
      </c>
      <c r="C112" s="31" t="s">
        <v>173</v>
      </c>
      <c r="D112" s="31"/>
      <c r="E112" s="31">
        <v>365</v>
      </c>
      <c r="F112" s="36"/>
      <c r="G112" s="53" t="s">
        <v>1075</v>
      </c>
      <c r="H112" s="65">
        <v>182</v>
      </c>
      <c r="I112" s="57">
        <f aca="true" t="shared" si="24" ref="I112:I118">H112/E112</f>
        <v>0.4986301369863014</v>
      </c>
      <c r="J112" s="46"/>
      <c r="K112" s="58">
        <f aca="true" t="shared" si="25" ref="K112:K118">E112-H112</f>
        <v>183</v>
      </c>
      <c r="L112" s="57">
        <f aca="true" t="shared" si="26" ref="L112:L118">K112/E112</f>
        <v>0.5013698630136987</v>
      </c>
    </row>
    <row r="113" spans="1:12" ht="12.75">
      <c r="A113" s="31" t="s">
        <v>171</v>
      </c>
      <c r="B113" s="31" t="s">
        <v>174</v>
      </c>
      <c r="C113" s="31" t="s">
        <v>175</v>
      </c>
      <c r="D113" s="31"/>
      <c r="E113" s="31">
        <v>365</v>
      </c>
      <c r="F113" s="36"/>
      <c r="G113" s="53" t="s">
        <v>1075</v>
      </c>
      <c r="H113" s="65">
        <v>154</v>
      </c>
      <c r="I113" s="57">
        <f t="shared" si="24"/>
        <v>0.42191780821917807</v>
      </c>
      <c r="J113" s="46"/>
      <c r="K113" s="58">
        <f t="shared" si="25"/>
        <v>211</v>
      </c>
      <c r="L113" s="57">
        <f t="shared" si="26"/>
        <v>0.5780821917808219</v>
      </c>
    </row>
    <row r="114" spans="1:12" ht="12.75">
      <c r="A114" s="31" t="s">
        <v>171</v>
      </c>
      <c r="B114" s="31" t="s">
        <v>176</v>
      </c>
      <c r="C114" s="31" t="s">
        <v>177</v>
      </c>
      <c r="D114" s="31"/>
      <c r="E114" s="31">
        <v>365</v>
      </c>
      <c r="F114" s="36"/>
      <c r="G114" s="53" t="s">
        <v>1075</v>
      </c>
      <c r="H114" s="65">
        <v>21</v>
      </c>
      <c r="I114" s="57">
        <f t="shared" si="24"/>
        <v>0.057534246575342465</v>
      </c>
      <c r="J114" s="46"/>
      <c r="K114" s="58">
        <f t="shared" si="25"/>
        <v>344</v>
      </c>
      <c r="L114" s="57">
        <f t="shared" si="26"/>
        <v>0.9424657534246575</v>
      </c>
    </row>
    <row r="115" spans="1:12" ht="12.75">
      <c r="A115" s="31" t="s">
        <v>171</v>
      </c>
      <c r="B115" s="31" t="s">
        <v>178</v>
      </c>
      <c r="C115" s="31" t="s">
        <v>179</v>
      </c>
      <c r="D115" s="31"/>
      <c r="E115" s="31">
        <v>365</v>
      </c>
      <c r="F115" s="36"/>
      <c r="G115" s="53" t="s">
        <v>1075</v>
      </c>
      <c r="H115" s="65">
        <v>5</v>
      </c>
      <c r="I115" s="57">
        <f t="shared" si="24"/>
        <v>0.0136986301369863</v>
      </c>
      <c r="J115" s="46"/>
      <c r="K115" s="58">
        <f t="shared" si="25"/>
        <v>360</v>
      </c>
      <c r="L115" s="57">
        <f t="shared" si="26"/>
        <v>0.9863013698630136</v>
      </c>
    </row>
    <row r="116" spans="1:12" ht="12.75">
      <c r="A116" s="31" t="s">
        <v>171</v>
      </c>
      <c r="B116" s="31" t="s">
        <v>180</v>
      </c>
      <c r="C116" s="31" t="s">
        <v>181</v>
      </c>
      <c r="D116" s="31"/>
      <c r="E116" s="31">
        <v>365</v>
      </c>
      <c r="F116" s="36"/>
      <c r="G116" s="53" t="s">
        <v>1075</v>
      </c>
      <c r="H116" s="65">
        <v>14</v>
      </c>
      <c r="I116" s="57">
        <f t="shared" si="24"/>
        <v>0.038356164383561646</v>
      </c>
      <c r="J116" s="46"/>
      <c r="K116" s="58">
        <f t="shared" si="25"/>
        <v>351</v>
      </c>
      <c r="L116" s="57">
        <f t="shared" si="26"/>
        <v>0.9616438356164384</v>
      </c>
    </row>
    <row r="117" spans="1:12" ht="12.75">
      <c r="A117" s="34" t="s">
        <v>171</v>
      </c>
      <c r="B117" s="34" t="s">
        <v>182</v>
      </c>
      <c r="C117" s="34" t="s">
        <v>183</v>
      </c>
      <c r="D117" s="34"/>
      <c r="E117" s="34">
        <v>365</v>
      </c>
      <c r="F117" s="59"/>
      <c r="G117" s="49" t="s">
        <v>1075</v>
      </c>
      <c r="H117" s="61">
        <v>42</v>
      </c>
      <c r="I117" s="60">
        <f t="shared" si="24"/>
        <v>0.11506849315068493</v>
      </c>
      <c r="J117" s="49"/>
      <c r="K117" s="61">
        <f t="shared" si="25"/>
        <v>323</v>
      </c>
      <c r="L117" s="60">
        <f t="shared" si="26"/>
        <v>0.8849315068493151</v>
      </c>
    </row>
    <row r="118" spans="1:12" ht="12.75">
      <c r="A118" s="31"/>
      <c r="B118" s="32">
        <f>COUNTA(B112:B117)</f>
        <v>6</v>
      </c>
      <c r="C118" s="31"/>
      <c r="D118" s="36"/>
      <c r="E118" s="37">
        <f>SUM(E112:E117)</f>
        <v>2190</v>
      </c>
      <c r="F118" s="39"/>
      <c r="G118" s="32">
        <f>COUNTA(G112:G117)</f>
        <v>6</v>
      </c>
      <c r="H118" s="37">
        <f>SUM(H112:H117)</f>
        <v>418</v>
      </c>
      <c r="I118" s="40">
        <f t="shared" si="24"/>
        <v>0.1908675799086758</v>
      </c>
      <c r="J118" s="41"/>
      <c r="K118" s="50">
        <f t="shared" si="25"/>
        <v>1772</v>
      </c>
      <c r="L118" s="40">
        <f t="shared" si="26"/>
        <v>0.8091324200913242</v>
      </c>
    </row>
    <row r="119" spans="1:12" ht="12.75">
      <c r="A119" s="42"/>
      <c r="B119" s="42"/>
      <c r="C119" s="42"/>
      <c r="D119" s="36"/>
      <c r="F119" s="36"/>
      <c r="G119" s="35"/>
      <c r="H119" s="35"/>
      <c r="I119" s="35"/>
      <c r="J119" s="35"/>
      <c r="K119" s="35"/>
      <c r="L119" s="35"/>
    </row>
    <row r="120" spans="1:12" ht="12.75">
      <c r="A120" s="31" t="s">
        <v>184</v>
      </c>
      <c r="B120" s="31" t="s">
        <v>185</v>
      </c>
      <c r="C120" s="31" t="s">
        <v>186</v>
      </c>
      <c r="D120" s="31"/>
      <c r="E120" s="31">
        <v>365</v>
      </c>
      <c r="F120" s="36"/>
      <c r="G120" s="53" t="s">
        <v>1075</v>
      </c>
      <c r="H120" s="35">
        <v>7</v>
      </c>
      <c r="I120" s="57">
        <f aca="true" t="shared" si="27" ref="I120:I125">H120/E120</f>
        <v>0.019178082191780823</v>
      </c>
      <c r="J120" s="46"/>
      <c r="K120" s="58">
        <f aca="true" t="shared" si="28" ref="K120:K125">E120-H120</f>
        <v>358</v>
      </c>
      <c r="L120" s="57">
        <f aca="true" t="shared" si="29" ref="L120:L125">K120/E120</f>
        <v>0.9808219178082191</v>
      </c>
    </row>
    <row r="121" spans="1:12" ht="12.75">
      <c r="A121" s="31" t="s">
        <v>184</v>
      </c>
      <c r="B121" s="31" t="s">
        <v>189</v>
      </c>
      <c r="C121" s="31" t="s">
        <v>190</v>
      </c>
      <c r="D121" s="31"/>
      <c r="E121" s="31">
        <v>365</v>
      </c>
      <c r="F121" s="36"/>
      <c r="G121" s="53" t="s">
        <v>1075</v>
      </c>
      <c r="H121" s="35">
        <v>7</v>
      </c>
      <c r="I121" s="57">
        <f t="shared" si="27"/>
        <v>0.019178082191780823</v>
      </c>
      <c r="J121" s="46"/>
      <c r="K121" s="58">
        <f t="shared" si="28"/>
        <v>358</v>
      </c>
      <c r="L121" s="57">
        <f t="shared" si="29"/>
        <v>0.9808219178082191</v>
      </c>
    </row>
    <row r="122" spans="1:12" ht="12.75">
      <c r="A122" s="31" t="s">
        <v>184</v>
      </c>
      <c r="B122" s="31" t="s">
        <v>191</v>
      </c>
      <c r="C122" s="31" t="s">
        <v>192</v>
      </c>
      <c r="D122" s="31"/>
      <c r="E122" s="31">
        <v>365</v>
      </c>
      <c r="F122" s="36"/>
      <c r="G122" s="35"/>
      <c r="H122" s="35"/>
      <c r="I122" s="57">
        <f t="shared" si="27"/>
        <v>0</v>
      </c>
      <c r="J122" s="46"/>
      <c r="K122" s="58">
        <f t="shared" si="28"/>
        <v>365</v>
      </c>
      <c r="L122" s="57">
        <f t="shared" si="29"/>
        <v>1</v>
      </c>
    </row>
    <row r="123" spans="1:12" ht="12.75">
      <c r="A123" s="31" t="s">
        <v>184</v>
      </c>
      <c r="B123" s="31" t="s">
        <v>193</v>
      </c>
      <c r="C123" s="31" t="s">
        <v>194</v>
      </c>
      <c r="D123" s="31"/>
      <c r="E123" s="31">
        <v>365</v>
      </c>
      <c r="F123" s="36"/>
      <c r="G123" s="53" t="s">
        <v>1075</v>
      </c>
      <c r="H123" s="58">
        <v>7</v>
      </c>
      <c r="I123" s="57">
        <f t="shared" si="27"/>
        <v>0.019178082191780823</v>
      </c>
      <c r="J123" s="46"/>
      <c r="K123" s="58">
        <f t="shared" si="28"/>
        <v>358</v>
      </c>
      <c r="L123" s="57">
        <f t="shared" si="29"/>
        <v>0.9808219178082191</v>
      </c>
    </row>
    <row r="124" spans="1:12" ht="12.75">
      <c r="A124" s="31" t="s">
        <v>184</v>
      </c>
      <c r="B124" s="31" t="s">
        <v>195</v>
      </c>
      <c r="C124" s="31" t="s">
        <v>196</v>
      </c>
      <c r="D124" s="31"/>
      <c r="E124" s="31">
        <v>365</v>
      </c>
      <c r="F124" s="36"/>
      <c r="G124" s="53" t="s">
        <v>1075</v>
      </c>
      <c r="H124" s="58">
        <v>44</v>
      </c>
      <c r="I124" s="57">
        <f t="shared" si="27"/>
        <v>0.12054794520547946</v>
      </c>
      <c r="J124" s="46"/>
      <c r="K124" s="58">
        <f t="shared" si="28"/>
        <v>321</v>
      </c>
      <c r="L124" s="57">
        <f t="shared" si="29"/>
        <v>0.8794520547945206</v>
      </c>
    </row>
    <row r="125" spans="1:12" ht="12.75">
      <c r="A125" s="34" t="s">
        <v>184</v>
      </c>
      <c r="B125" s="34" t="s">
        <v>197</v>
      </c>
      <c r="C125" s="34" t="s">
        <v>198</v>
      </c>
      <c r="D125" s="34"/>
      <c r="E125" s="34">
        <v>365</v>
      </c>
      <c r="F125" s="59"/>
      <c r="G125" s="49" t="s">
        <v>1075</v>
      </c>
      <c r="H125" s="61">
        <v>7</v>
      </c>
      <c r="I125" s="60">
        <f t="shared" si="27"/>
        <v>0.019178082191780823</v>
      </c>
      <c r="J125" s="49"/>
      <c r="K125" s="61">
        <f t="shared" si="28"/>
        <v>358</v>
      </c>
      <c r="L125" s="60">
        <f t="shared" si="29"/>
        <v>0.9808219178082191</v>
      </c>
    </row>
    <row r="126" spans="1:12" ht="12.75">
      <c r="A126" s="31"/>
      <c r="B126" s="32">
        <f>COUNTA(B120:B125)</f>
        <v>6</v>
      </c>
      <c r="C126" s="31"/>
      <c r="D126" s="36"/>
      <c r="E126" s="37">
        <f>SUM(E120:E125)</f>
        <v>2190</v>
      </c>
      <c r="F126" s="39"/>
      <c r="G126" s="32">
        <f>COUNTA(G120:G125)</f>
        <v>5</v>
      </c>
      <c r="H126" s="37">
        <f>SUM(H120:H125)</f>
        <v>72</v>
      </c>
      <c r="I126" s="40">
        <f>H126/E126</f>
        <v>0.03287671232876712</v>
      </c>
      <c r="J126" s="41"/>
      <c r="K126" s="50">
        <f>E126-H126</f>
        <v>2118</v>
      </c>
      <c r="L126" s="40">
        <f>K126/E126</f>
        <v>0.9671232876712329</v>
      </c>
    </row>
    <row r="127" spans="1:12" ht="12.75">
      <c r="A127" s="42"/>
      <c r="B127" s="42"/>
      <c r="C127" s="42"/>
      <c r="D127" s="36"/>
      <c r="F127" s="36"/>
      <c r="G127" s="35"/>
      <c r="H127" s="35"/>
      <c r="I127" s="35"/>
      <c r="J127" s="35"/>
      <c r="K127" s="35"/>
      <c r="L127" s="35"/>
    </row>
    <row r="128" spans="1:12" ht="12.75" customHeight="1">
      <c r="A128" s="34" t="s">
        <v>199</v>
      </c>
      <c r="B128" s="34" t="s">
        <v>200</v>
      </c>
      <c r="C128" s="34" t="s">
        <v>201</v>
      </c>
      <c r="D128" s="34"/>
      <c r="E128" s="34">
        <v>365</v>
      </c>
      <c r="F128" s="59"/>
      <c r="G128" s="49" t="s">
        <v>1075</v>
      </c>
      <c r="H128" s="47">
        <v>7</v>
      </c>
      <c r="I128" s="60">
        <f>H128/E128</f>
        <v>0.019178082191780823</v>
      </c>
      <c r="J128" s="49"/>
      <c r="K128" s="61">
        <f>E128-H128</f>
        <v>358</v>
      </c>
      <c r="L128" s="60">
        <f>K128/E128</f>
        <v>0.9808219178082191</v>
      </c>
    </row>
    <row r="129" spans="1:12" ht="12.75">
      <c r="A129" s="31"/>
      <c r="B129" s="32">
        <f>COUNTA(B128:B128)</f>
        <v>1</v>
      </c>
      <c r="C129" s="31"/>
      <c r="D129" s="36"/>
      <c r="E129" s="37">
        <f>SUM(E128:E128)</f>
        <v>365</v>
      </c>
      <c r="F129" s="39"/>
      <c r="G129" s="32">
        <f>COUNTA(G128:G128)</f>
        <v>1</v>
      </c>
      <c r="H129" s="37">
        <f>SUM(H128:H128)</f>
        <v>7</v>
      </c>
      <c r="I129" s="40">
        <f>H129/E129</f>
        <v>0.019178082191780823</v>
      </c>
      <c r="J129" s="41"/>
      <c r="K129" s="50">
        <f>E129-H129</f>
        <v>358</v>
      </c>
      <c r="L129" s="40">
        <f>K129/E129</f>
        <v>0.9808219178082191</v>
      </c>
    </row>
    <row r="130" spans="1:12" ht="12.75">
      <c r="A130" s="42"/>
      <c r="B130" s="42"/>
      <c r="C130" s="42"/>
      <c r="D130" s="36"/>
      <c r="F130" s="36"/>
      <c r="G130" s="35"/>
      <c r="H130" s="35"/>
      <c r="I130" s="35"/>
      <c r="J130" s="35"/>
      <c r="K130" s="35"/>
      <c r="L130" s="35"/>
    </row>
    <row r="131" spans="1:12" ht="12.75">
      <c r="A131" s="31" t="s">
        <v>202</v>
      </c>
      <c r="B131" s="31" t="s">
        <v>203</v>
      </c>
      <c r="C131" s="31" t="s">
        <v>204</v>
      </c>
      <c r="D131" s="31"/>
      <c r="E131" s="31">
        <v>365</v>
      </c>
      <c r="F131" s="36"/>
      <c r="G131" s="35"/>
      <c r="H131" s="35"/>
      <c r="I131" s="57">
        <f aca="true" t="shared" si="30" ref="I131:I136">H131/E131</f>
        <v>0</v>
      </c>
      <c r="J131" s="46"/>
      <c r="K131" s="58">
        <f aca="true" t="shared" si="31" ref="K131:K136">E131-H131</f>
        <v>365</v>
      </c>
      <c r="L131" s="57">
        <f aca="true" t="shared" si="32" ref="L131:L136">K131/E131</f>
        <v>1</v>
      </c>
    </row>
    <row r="132" spans="1:12" ht="12.75">
      <c r="A132" s="31" t="s">
        <v>202</v>
      </c>
      <c r="B132" s="31" t="s">
        <v>205</v>
      </c>
      <c r="C132" s="31" t="s">
        <v>206</v>
      </c>
      <c r="D132" s="31"/>
      <c r="E132" s="31">
        <v>365</v>
      </c>
      <c r="F132" s="36"/>
      <c r="G132" s="53" t="s">
        <v>1075</v>
      </c>
      <c r="H132" s="79">
        <v>12</v>
      </c>
      <c r="I132" s="57">
        <f t="shared" si="30"/>
        <v>0.03287671232876712</v>
      </c>
      <c r="J132" s="46"/>
      <c r="K132" s="58">
        <f t="shared" si="31"/>
        <v>353</v>
      </c>
      <c r="L132" s="57">
        <f t="shared" si="32"/>
        <v>0.9671232876712329</v>
      </c>
    </row>
    <row r="133" spans="1:12" ht="12.75">
      <c r="A133" s="31" t="s">
        <v>202</v>
      </c>
      <c r="B133" s="31" t="s">
        <v>207</v>
      </c>
      <c r="C133" s="31" t="s">
        <v>208</v>
      </c>
      <c r="D133" s="31"/>
      <c r="E133" s="31">
        <v>365</v>
      </c>
      <c r="F133" s="36"/>
      <c r="G133" s="35"/>
      <c r="H133" s="79"/>
      <c r="I133" s="57">
        <f t="shared" si="30"/>
        <v>0</v>
      </c>
      <c r="J133" s="46"/>
      <c r="K133" s="58">
        <f t="shared" si="31"/>
        <v>365</v>
      </c>
      <c r="L133" s="57">
        <f t="shared" si="32"/>
        <v>1</v>
      </c>
    </row>
    <row r="134" spans="1:12" ht="12.75">
      <c r="A134" s="31" t="s">
        <v>202</v>
      </c>
      <c r="B134" s="31" t="s">
        <v>209</v>
      </c>
      <c r="C134" s="31" t="s">
        <v>210</v>
      </c>
      <c r="D134" s="31"/>
      <c r="E134" s="31">
        <v>365</v>
      </c>
      <c r="F134" s="36"/>
      <c r="G134" s="35"/>
      <c r="H134" s="35"/>
      <c r="I134" s="57">
        <f t="shared" si="30"/>
        <v>0</v>
      </c>
      <c r="J134" s="46"/>
      <c r="K134" s="58">
        <f t="shared" si="31"/>
        <v>365</v>
      </c>
      <c r="L134" s="57">
        <f t="shared" si="32"/>
        <v>1</v>
      </c>
    </row>
    <row r="135" spans="1:12" ht="12.75">
      <c r="A135" s="31" t="s">
        <v>202</v>
      </c>
      <c r="B135" s="31" t="s">
        <v>211</v>
      </c>
      <c r="C135" s="31" t="s">
        <v>212</v>
      </c>
      <c r="D135" s="31"/>
      <c r="E135" s="31">
        <v>365</v>
      </c>
      <c r="F135" s="36"/>
      <c r="G135" s="35"/>
      <c r="H135" s="35"/>
      <c r="I135" s="57">
        <f t="shared" si="30"/>
        <v>0</v>
      </c>
      <c r="J135" s="46"/>
      <c r="K135" s="58">
        <f t="shared" si="31"/>
        <v>365</v>
      </c>
      <c r="L135" s="57">
        <f t="shared" si="32"/>
        <v>1</v>
      </c>
    </row>
    <row r="136" spans="1:12" ht="12.75">
      <c r="A136" s="31" t="s">
        <v>202</v>
      </c>
      <c r="B136" s="31" t="s">
        <v>213</v>
      </c>
      <c r="C136" s="31" t="s">
        <v>214</v>
      </c>
      <c r="D136" s="31"/>
      <c r="E136" s="31">
        <v>365</v>
      </c>
      <c r="F136" s="36"/>
      <c r="G136" s="35"/>
      <c r="H136" s="35"/>
      <c r="I136" s="57">
        <f t="shared" si="30"/>
        <v>0</v>
      </c>
      <c r="J136" s="46"/>
      <c r="K136" s="58">
        <f t="shared" si="31"/>
        <v>365</v>
      </c>
      <c r="L136" s="57">
        <f t="shared" si="32"/>
        <v>1</v>
      </c>
    </row>
    <row r="137" spans="1:17" ht="12.75">
      <c r="A137" s="31" t="s">
        <v>202</v>
      </c>
      <c r="B137" s="31" t="s">
        <v>215</v>
      </c>
      <c r="C137" s="31" t="s">
        <v>216</v>
      </c>
      <c r="D137" s="31"/>
      <c r="E137" s="31">
        <v>365</v>
      </c>
      <c r="F137" s="36"/>
      <c r="G137" s="53" t="s">
        <v>1075</v>
      </c>
      <c r="H137" s="65">
        <v>21</v>
      </c>
      <c r="I137" s="57">
        <f>H137/E137</f>
        <v>0.057534246575342465</v>
      </c>
      <c r="J137" s="46"/>
      <c r="K137" s="58">
        <f>E137-H137</f>
        <v>344</v>
      </c>
      <c r="L137" s="57">
        <f>K137/E137</f>
        <v>0.9424657534246575</v>
      </c>
      <c r="Q137" s="14" t="s">
        <v>1325</v>
      </c>
    </row>
    <row r="138" spans="1:12" ht="12.75">
      <c r="A138" s="31" t="s">
        <v>202</v>
      </c>
      <c r="B138" s="31" t="s">
        <v>217</v>
      </c>
      <c r="C138" s="31" t="s">
        <v>218</v>
      </c>
      <c r="D138" s="31"/>
      <c r="E138" s="31">
        <v>365</v>
      </c>
      <c r="F138" s="36"/>
      <c r="G138" s="53" t="s">
        <v>1075</v>
      </c>
      <c r="H138" s="65">
        <v>26</v>
      </c>
      <c r="I138" s="57">
        <f>H138/E138</f>
        <v>0.07123287671232877</v>
      </c>
      <c r="J138" s="46"/>
      <c r="K138" s="58">
        <f>E138-H138</f>
        <v>339</v>
      </c>
      <c r="L138" s="57">
        <f>K138/E138</f>
        <v>0.9287671232876712</v>
      </c>
    </row>
    <row r="139" spans="1:12" ht="12.75">
      <c r="A139" s="34" t="s">
        <v>202</v>
      </c>
      <c r="B139" s="34" t="s">
        <v>219</v>
      </c>
      <c r="C139" s="34" t="s">
        <v>220</v>
      </c>
      <c r="D139" s="34"/>
      <c r="E139" s="34">
        <v>365</v>
      </c>
      <c r="F139" s="59"/>
      <c r="G139" s="49" t="s">
        <v>1075</v>
      </c>
      <c r="H139" s="61">
        <v>13</v>
      </c>
      <c r="I139" s="60">
        <f>H139/E139</f>
        <v>0.03561643835616438</v>
      </c>
      <c r="J139" s="49"/>
      <c r="K139" s="61">
        <f>E139-H139</f>
        <v>352</v>
      </c>
      <c r="L139" s="60">
        <f>K139/E139</f>
        <v>0.9643835616438357</v>
      </c>
    </row>
    <row r="140" spans="1:12" ht="12.75">
      <c r="A140" s="31"/>
      <c r="B140" s="32">
        <f>COUNTA(B131:B139)</f>
        <v>9</v>
      </c>
      <c r="C140" s="31"/>
      <c r="D140" s="36"/>
      <c r="E140" s="37">
        <f>SUM(E131:E139)</f>
        <v>3285</v>
      </c>
      <c r="F140" s="39"/>
      <c r="G140" s="32">
        <f>COUNTA(G131:G139)</f>
        <v>4</v>
      </c>
      <c r="H140" s="37">
        <f>SUM(H131:H139)</f>
        <v>72</v>
      </c>
      <c r="I140" s="40">
        <f>H140/E140</f>
        <v>0.021917808219178082</v>
      </c>
      <c r="J140" s="41"/>
      <c r="K140" s="50">
        <f>E140-H140</f>
        <v>3213</v>
      </c>
      <c r="L140" s="40">
        <f>K140/E140</f>
        <v>0.9780821917808219</v>
      </c>
    </row>
    <row r="141" spans="1:12" ht="12.75">
      <c r="A141" s="31"/>
      <c r="B141" s="32"/>
      <c r="C141" s="31"/>
      <c r="D141" s="36"/>
      <c r="E141" s="37"/>
      <c r="F141" s="39"/>
      <c r="G141" s="32"/>
      <c r="H141" s="37"/>
      <c r="I141" s="40"/>
      <c r="J141" s="41"/>
      <c r="K141" s="50"/>
      <c r="L141" s="40"/>
    </row>
    <row r="142" spans="1:12" ht="12.75">
      <c r="A142" s="31" t="s">
        <v>221</v>
      </c>
      <c r="B142" s="31" t="s">
        <v>224</v>
      </c>
      <c r="C142" s="31" t="s">
        <v>225</v>
      </c>
      <c r="D142" s="36"/>
      <c r="E142" s="31">
        <v>365</v>
      </c>
      <c r="F142" s="36"/>
      <c r="G142" s="35"/>
      <c r="H142" s="35"/>
      <c r="I142" s="57">
        <f>H142/E142</f>
        <v>0</v>
      </c>
      <c r="J142" s="46"/>
      <c r="K142" s="58">
        <f>E142-H142</f>
        <v>365</v>
      </c>
      <c r="L142" s="57">
        <f>K142/E142</f>
        <v>1</v>
      </c>
    </row>
    <row r="143" spans="1:12" ht="12.75">
      <c r="A143" s="31" t="s">
        <v>221</v>
      </c>
      <c r="B143" s="31" t="s">
        <v>232</v>
      </c>
      <c r="C143" s="31" t="s">
        <v>233</v>
      </c>
      <c r="D143" s="36"/>
      <c r="E143" s="31">
        <v>365</v>
      </c>
      <c r="F143" s="36"/>
      <c r="G143" s="35"/>
      <c r="H143" s="35"/>
      <c r="I143" s="57">
        <f aca="true" t="shared" si="33" ref="I143:I148">H143/E143</f>
        <v>0</v>
      </c>
      <c r="J143" s="46"/>
      <c r="K143" s="58">
        <f aca="true" t="shared" si="34" ref="K143:K148">E143-H143</f>
        <v>365</v>
      </c>
      <c r="L143" s="57">
        <f aca="true" t="shared" si="35" ref="L143:L148">K143/E143</f>
        <v>1</v>
      </c>
    </row>
    <row r="144" spans="1:12" ht="12.75">
      <c r="A144" s="31" t="s">
        <v>221</v>
      </c>
      <c r="B144" s="31" t="s">
        <v>238</v>
      </c>
      <c r="C144" s="31" t="s">
        <v>239</v>
      </c>
      <c r="D144" s="36"/>
      <c r="E144" s="31">
        <v>365</v>
      </c>
      <c r="F144" s="36"/>
      <c r="G144" s="35"/>
      <c r="H144" s="35"/>
      <c r="I144" s="57">
        <f t="shared" si="33"/>
        <v>0</v>
      </c>
      <c r="J144" s="46"/>
      <c r="K144" s="58">
        <f t="shared" si="34"/>
        <v>365</v>
      </c>
      <c r="L144" s="57">
        <f t="shared" si="35"/>
        <v>1</v>
      </c>
    </row>
    <row r="145" spans="1:12" ht="12.75">
      <c r="A145" s="31" t="s">
        <v>221</v>
      </c>
      <c r="B145" s="31" t="s">
        <v>242</v>
      </c>
      <c r="C145" s="31" t="s">
        <v>243</v>
      </c>
      <c r="D145" s="36"/>
      <c r="E145" s="31">
        <v>365</v>
      </c>
      <c r="F145" s="36"/>
      <c r="G145" s="35"/>
      <c r="H145" s="35"/>
      <c r="I145" s="57">
        <f t="shared" si="33"/>
        <v>0</v>
      </c>
      <c r="J145" s="46"/>
      <c r="K145" s="58">
        <f t="shared" si="34"/>
        <v>365</v>
      </c>
      <c r="L145" s="57">
        <f t="shared" si="35"/>
        <v>1</v>
      </c>
    </row>
    <row r="146" spans="1:12" ht="12.75">
      <c r="A146" s="31" t="s">
        <v>221</v>
      </c>
      <c r="B146" s="31" t="s">
        <v>244</v>
      </c>
      <c r="C146" s="31" t="s">
        <v>245</v>
      </c>
      <c r="D146" s="36"/>
      <c r="E146" s="31">
        <v>365</v>
      </c>
      <c r="F146" s="36"/>
      <c r="G146" s="35"/>
      <c r="H146" s="35"/>
      <c r="I146" s="57">
        <f t="shared" si="33"/>
        <v>0</v>
      </c>
      <c r="J146" s="46"/>
      <c r="K146" s="58">
        <f t="shared" si="34"/>
        <v>365</v>
      </c>
      <c r="L146" s="57">
        <f t="shared" si="35"/>
        <v>1</v>
      </c>
    </row>
    <row r="147" spans="1:12" ht="12.75">
      <c r="A147" s="34" t="s">
        <v>221</v>
      </c>
      <c r="B147" s="34" t="s">
        <v>252</v>
      </c>
      <c r="C147" s="34" t="s">
        <v>253</v>
      </c>
      <c r="D147" s="59"/>
      <c r="E147" s="34">
        <v>365</v>
      </c>
      <c r="F147" s="59"/>
      <c r="G147" s="47"/>
      <c r="H147" s="47"/>
      <c r="I147" s="60">
        <f t="shared" si="33"/>
        <v>0</v>
      </c>
      <c r="J147" s="49"/>
      <c r="K147" s="61">
        <f t="shared" si="34"/>
        <v>365</v>
      </c>
      <c r="L147" s="60">
        <f t="shared" si="35"/>
        <v>1</v>
      </c>
    </row>
    <row r="148" spans="1:12" ht="12.75">
      <c r="A148" s="31"/>
      <c r="B148" s="32">
        <f>COUNTA(B142:B147)</f>
        <v>6</v>
      </c>
      <c r="C148" s="31"/>
      <c r="D148" s="36"/>
      <c r="E148" s="37">
        <f>SUM(E142:E147)</f>
        <v>2190</v>
      </c>
      <c r="F148" s="39"/>
      <c r="G148" s="32">
        <f>COUNTA(G142:G147)</f>
        <v>0</v>
      </c>
      <c r="H148" s="37">
        <f>SUM(H142:H147)</f>
        <v>0</v>
      </c>
      <c r="I148" s="40">
        <f t="shared" si="33"/>
        <v>0</v>
      </c>
      <c r="J148" s="41"/>
      <c r="K148" s="50">
        <f t="shared" si="34"/>
        <v>2190</v>
      </c>
      <c r="L148" s="40">
        <f t="shared" si="35"/>
        <v>1</v>
      </c>
    </row>
    <row r="149" spans="1:12" ht="12.75">
      <c r="A149" s="31"/>
      <c r="B149" s="32"/>
      <c r="C149" s="31"/>
      <c r="D149" s="36"/>
      <c r="E149" s="37"/>
      <c r="F149" s="39"/>
      <c r="G149" s="32"/>
      <c r="H149" s="37"/>
      <c r="I149" s="40"/>
      <c r="J149" s="41"/>
      <c r="K149" s="50"/>
      <c r="L149" s="40"/>
    </row>
    <row r="150" spans="1:12" ht="12.75">
      <c r="A150" s="31" t="s">
        <v>254</v>
      </c>
      <c r="B150" s="31" t="s">
        <v>255</v>
      </c>
      <c r="C150" s="31" t="s">
        <v>256</v>
      </c>
      <c r="D150" s="31"/>
      <c r="E150" s="31">
        <v>365</v>
      </c>
      <c r="F150" s="36"/>
      <c r="G150" s="35"/>
      <c r="H150" s="35"/>
      <c r="I150" s="57">
        <f>H150/E150</f>
        <v>0</v>
      </c>
      <c r="J150" s="46"/>
      <c r="K150" s="58">
        <f>E150-H150</f>
        <v>365</v>
      </c>
      <c r="L150" s="57">
        <f>K150/E150</f>
        <v>1</v>
      </c>
    </row>
    <row r="151" spans="1:12" ht="12.75">
      <c r="A151" s="31" t="s">
        <v>254</v>
      </c>
      <c r="B151" s="31" t="s">
        <v>257</v>
      </c>
      <c r="C151" s="31" t="s">
        <v>258</v>
      </c>
      <c r="D151" s="31"/>
      <c r="E151" s="31">
        <v>365</v>
      </c>
      <c r="F151" s="36"/>
      <c r="G151" s="35"/>
      <c r="H151" s="35"/>
      <c r="I151" s="57">
        <f aca="true" t="shared" si="36" ref="I151:I163">H151/E151</f>
        <v>0</v>
      </c>
      <c r="J151" s="46"/>
      <c r="K151" s="58">
        <f aca="true" t="shared" si="37" ref="K151:K163">E151-H151</f>
        <v>365</v>
      </c>
      <c r="L151" s="57">
        <f aca="true" t="shared" si="38" ref="L151:L163">K151/E151</f>
        <v>1</v>
      </c>
    </row>
    <row r="152" spans="1:12" ht="12.75">
      <c r="A152" s="31" t="s">
        <v>254</v>
      </c>
      <c r="B152" s="31" t="s">
        <v>259</v>
      </c>
      <c r="C152" s="31" t="s">
        <v>260</v>
      </c>
      <c r="D152" s="31"/>
      <c r="E152" s="31">
        <v>365</v>
      </c>
      <c r="F152" s="36"/>
      <c r="G152" s="35"/>
      <c r="H152" s="35"/>
      <c r="I152" s="57">
        <f t="shared" si="36"/>
        <v>0</v>
      </c>
      <c r="J152" s="46"/>
      <c r="K152" s="58">
        <f t="shared" si="37"/>
        <v>365</v>
      </c>
      <c r="L152" s="57">
        <f t="shared" si="38"/>
        <v>1</v>
      </c>
    </row>
    <row r="153" spans="1:12" ht="12.75">
      <c r="A153" s="31" t="s">
        <v>254</v>
      </c>
      <c r="B153" s="31" t="s">
        <v>261</v>
      </c>
      <c r="C153" s="31" t="s">
        <v>262</v>
      </c>
      <c r="D153" s="31"/>
      <c r="E153" s="31">
        <v>365</v>
      </c>
      <c r="F153" s="36"/>
      <c r="G153" s="35"/>
      <c r="H153" s="35"/>
      <c r="I153" s="57">
        <f t="shared" si="36"/>
        <v>0</v>
      </c>
      <c r="J153" s="46"/>
      <c r="K153" s="58">
        <f t="shared" si="37"/>
        <v>365</v>
      </c>
      <c r="L153" s="57">
        <f t="shared" si="38"/>
        <v>1</v>
      </c>
    </row>
    <row r="154" spans="1:12" ht="12.75">
      <c r="A154" s="31" t="s">
        <v>254</v>
      </c>
      <c r="B154" s="31" t="s">
        <v>263</v>
      </c>
      <c r="C154" s="31" t="s">
        <v>264</v>
      </c>
      <c r="D154" s="31"/>
      <c r="E154" s="31">
        <v>365</v>
      </c>
      <c r="F154" s="36"/>
      <c r="G154" s="35"/>
      <c r="H154" s="35"/>
      <c r="I154" s="57">
        <f t="shared" si="36"/>
        <v>0</v>
      </c>
      <c r="J154" s="46"/>
      <c r="K154" s="58">
        <f t="shared" si="37"/>
        <v>365</v>
      </c>
      <c r="L154" s="57">
        <f t="shared" si="38"/>
        <v>1</v>
      </c>
    </row>
    <row r="155" spans="1:12" ht="12.75">
      <c r="A155" s="31" t="s">
        <v>254</v>
      </c>
      <c r="B155" s="31" t="s">
        <v>269</v>
      </c>
      <c r="C155" s="31" t="s">
        <v>270</v>
      </c>
      <c r="D155" s="31"/>
      <c r="E155" s="31">
        <v>365</v>
      </c>
      <c r="F155" s="36"/>
      <c r="G155" s="35"/>
      <c r="H155" s="35"/>
      <c r="I155" s="57">
        <f t="shared" si="36"/>
        <v>0</v>
      </c>
      <c r="J155" s="46"/>
      <c r="K155" s="58">
        <f t="shared" si="37"/>
        <v>365</v>
      </c>
      <c r="L155" s="57">
        <f t="shared" si="38"/>
        <v>1</v>
      </c>
    </row>
    <row r="156" spans="1:12" ht="12.75">
      <c r="A156" s="31" t="s">
        <v>254</v>
      </c>
      <c r="B156" s="31" t="s">
        <v>271</v>
      </c>
      <c r="C156" s="31" t="s">
        <v>272</v>
      </c>
      <c r="D156" s="31"/>
      <c r="E156" s="31">
        <v>365</v>
      </c>
      <c r="F156" s="36"/>
      <c r="G156" s="35"/>
      <c r="H156" s="35"/>
      <c r="I156" s="57">
        <f t="shared" si="36"/>
        <v>0</v>
      </c>
      <c r="J156" s="46"/>
      <c r="K156" s="58">
        <f t="shared" si="37"/>
        <v>365</v>
      </c>
      <c r="L156" s="57">
        <f t="shared" si="38"/>
        <v>1</v>
      </c>
    </row>
    <row r="157" spans="1:12" ht="12.75">
      <c r="A157" s="31" t="s">
        <v>254</v>
      </c>
      <c r="B157" s="31" t="s">
        <v>273</v>
      </c>
      <c r="C157" s="31" t="s">
        <v>274</v>
      </c>
      <c r="D157" s="31"/>
      <c r="E157" s="31">
        <v>365</v>
      </c>
      <c r="F157" s="36"/>
      <c r="G157" s="35"/>
      <c r="H157" s="35"/>
      <c r="I157" s="57">
        <f t="shared" si="36"/>
        <v>0</v>
      </c>
      <c r="J157" s="46"/>
      <c r="K157" s="58">
        <f t="shared" si="37"/>
        <v>365</v>
      </c>
      <c r="L157" s="57">
        <f t="shared" si="38"/>
        <v>1</v>
      </c>
    </row>
    <row r="158" spans="1:12" ht="12.75">
      <c r="A158" s="31" t="s">
        <v>254</v>
      </c>
      <c r="B158" s="31" t="s">
        <v>281</v>
      </c>
      <c r="C158" s="31" t="s">
        <v>282</v>
      </c>
      <c r="D158" s="31"/>
      <c r="E158" s="31">
        <v>365</v>
      </c>
      <c r="F158" s="36"/>
      <c r="G158" s="35"/>
      <c r="H158" s="35"/>
      <c r="I158" s="57">
        <f t="shared" si="36"/>
        <v>0</v>
      </c>
      <c r="J158" s="46"/>
      <c r="K158" s="58">
        <f t="shared" si="37"/>
        <v>365</v>
      </c>
      <c r="L158" s="57">
        <f t="shared" si="38"/>
        <v>1</v>
      </c>
    </row>
    <row r="159" spans="1:12" ht="12.75">
      <c r="A159" s="31" t="s">
        <v>254</v>
      </c>
      <c r="B159" s="31" t="s">
        <v>283</v>
      </c>
      <c r="C159" s="31" t="s">
        <v>284</v>
      </c>
      <c r="D159" s="31"/>
      <c r="E159" s="31">
        <v>365</v>
      </c>
      <c r="F159" s="36"/>
      <c r="G159" s="35"/>
      <c r="H159" s="35"/>
      <c r="I159" s="57">
        <f t="shared" si="36"/>
        <v>0</v>
      </c>
      <c r="J159" s="46"/>
      <c r="K159" s="58">
        <f t="shared" si="37"/>
        <v>365</v>
      </c>
      <c r="L159" s="57">
        <f t="shared" si="38"/>
        <v>1</v>
      </c>
    </row>
    <row r="160" spans="1:12" ht="12.75">
      <c r="A160" s="31" t="s">
        <v>254</v>
      </c>
      <c r="B160" s="31" t="s">
        <v>285</v>
      </c>
      <c r="C160" s="31" t="s">
        <v>286</v>
      </c>
      <c r="D160" s="31"/>
      <c r="E160" s="31">
        <v>365</v>
      </c>
      <c r="F160" s="36"/>
      <c r="G160" s="35"/>
      <c r="H160" s="35"/>
      <c r="I160" s="57">
        <f t="shared" si="36"/>
        <v>0</v>
      </c>
      <c r="J160" s="46"/>
      <c r="K160" s="58">
        <f t="shared" si="37"/>
        <v>365</v>
      </c>
      <c r="L160" s="57">
        <f t="shared" si="38"/>
        <v>1</v>
      </c>
    </row>
    <row r="161" spans="1:12" ht="12.75">
      <c r="A161" s="31" t="s">
        <v>254</v>
      </c>
      <c r="B161" s="31" t="s">
        <v>289</v>
      </c>
      <c r="C161" s="31" t="s">
        <v>290</v>
      </c>
      <c r="D161" s="31"/>
      <c r="E161" s="31">
        <v>365</v>
      </c>
      <c r="F161" s="36"/>
      <c r="G161" s="35"/>
      <c r="H161" s="35"/>
      <c r="I161" s="57">
        <f t="shared" si="36"/>
        <v>0</v>
      </c>
      <c r="J161" s="46"/>
      <c r="K161" s="58">
        <f t="shared" si="37"/>
        <v>365</v>
      </c>
      <c r="L161" s="57">
        <f t="shared" si="38"/>
        <v>1</v>
      </c>
    </row>
    <row r="162" spans="1:12" ht="12.75">
      <c r="A162" s="34" t="s">
        <v>254</v>
      </c>
      <c r="B162" s="34" t="s">
        <v>291</v>
      </c>
      <c r="C162" s="34" t="s">
        <v>292</v>
      </c>
      <c r="D162" s="34"/>
      <c r="E162" s="34">
        <v>365</v>
      </c>
      <c r="F162" s="59"/>
      <c r="G162" s="47"/>
      <c r="H162" s="47"/>
      <c r="I162" s="60">
        <f t="shared" si="36"/>
        <v>0</v>
      </c>
      <c r="J162" s="49"/>
      <c r="K162" s="61">
        <f t="shared" si="37"/>
        <v>365</v>
      </c>
      <c r="L162" s="60">
        <f t="shared" si="38"/>
        <v>1</v>
      </c>
    </row>
    <row r="163" spans="1:12" ht="12.75">
      <c r="A163" s="31"/>
      <c r="B163" s="32">
        <f>COUNTA(B150:B162)</f>
        <v>13</v>
      </c>
      <c r="C163" s="31"/>
      <c r="D163" s="36"/>
      <c r="E163" s="37">
        <f>SUM(E150:E162)</f>
        <v>4745</v>
      </c>
      <c r="F163" s="39"/>
      <c r="G163" s="32">
        <f>COUNTA(G150:G162)</f>
        <v>0</v>
      </c>
      <c r="H163" s="37">
        <f>SUM(H150:H162)</f>
        <v>0</v>
      </c>
      <c r="I163" s="40">
        <f t="shared" si="36"/>
        <v>0</v>
      </c>
      <c r="J163" s="41"/>
      <c r="K163" s="50">
        <f t="shared" si="37"/>
        <v>4745</v>
      </c>
      <c r="L163" s="40">
        <f t="shared" si="38"/>
        <v>1</v>
      </c>
    </row>
    <row r="164" spans="1:12" ht="12.75">
      <c r="A164" s="31"/>
      <c r="B164" s="32"/>
      <c r="C164" s="31"/>
      <c r="D164" s="36"/>
      <c r="E164" s="37"/>
      <c r="F164" s="39"/>
      <c r="G164" s="32"/>
      <c r="H164" s="37"/>
      <c r="I164" s="40"/>
      <c r="J164" s="41"/>
      <c r="K164" s="50"/>
      <c r="L164" s="40"/>
    </row>
    <row r="165" spans="1:12" ht="12.75">
      <c r="A165" s="34" t="s">
        <v>293</v>
      </c>
      <c r="B165" s="34" t="s">
        <v>294</v>
      </c>
      <c r="C165" s="34" t="s">
        <v>295</v>
      </c>
      <c r="D165" s="34"/>
      <c r="E165" s="34">
        <v>365</v>
      </c>
      <c r="F165" s="59"/>
      <c r="G165" s="49" t="s">
        <v>1075</v>
      </c>
      <c r="H165" s="47">
        <v>50</v>
      </c>
      <c r="I165" s="60">
        <f>H165/E165</f>
        <v>0.136986301369863</v>
      </c>
      <c r="J165" s="49"/>
      <c r="K165" s="61">
        <f>E165-H165</f>
        <v>315</v>
      </c>
      <c r="L165" s="60">
        <f>K165/E165</f>
        <v>0.863013698630137</v>
      </c>
    </row>
    <row r="166" spans="1:12" ht="12.75">
      <c r="A166" s="31"/>
      <c r="B166" s="32">
        <f>COUNTA(B165:B165)</f>
        <v>1</v>
      </c>
      <c r="C166" s="31"/>
      <c r="D166" s="36"/>
      <c r="E166" s="37">
        <f>SUM(E165:E165)</f>
        <v>365</v>
      </c>
      <c r="F166" s="39"/>
      <c r="G166" s="32">
        <f>COUNTA(G165:G165)</f>
        <v>1</v>
      </c>
      <c r="H166" s="37">
        <f>SUM(H165:H165)</f>
        <v>50</v>
      </c>
      <c r="I166" s="40">
        <f>H166/E166</f>
        <v>0.136986301369863</v>
      </c>
      <c r="J166" s="41"/>
      <c r="K166" s="50">
        <f>E166-H166</f>
        <v>315</v>
      </c>
      <c r="L166" s="40">
        <f>K166/E166</f>
        <v>0.863013698630137</v>
      </c>
    </row>
    <row r="167" spans="1:12" ht="12.75">
      <c r="A167" s="31"/>
      <c r="B167" s="32"/>
      <c r="C167" s="31"/>
      <c r="D167" s="36"/>
      <c r="E167" s="37"/>
      <c r="F167" s="39"/>
      <c r="G167" s="32"/>
      <c r="H167" s="37"/>
      <c r="I167" s="40"/>
      <c r="J167" s="41"/>
      <c r="K167" s="50"/>
      <c r="L167" s="40"/>
    </row>
    <row r="168" spans="1:12" ht="12.75">
      <c r="A168" s="31" t="s">
        <v>298</v>
      </c>
      <c r="B168" s="31" t="s">
        <v>299</v>
      </c>
      <c r="C168" s="31" t="s">
        <v>300</v>
      </c>
      <c r="D168" s="31"/>
      <c r="E168" s="31">
        <v>365</v>
      </c>
      <c r="F168" s="36"/>
      <c r="G168" s="53" t="s">
        <v>1075</v>
      </c>
      <c r="H168" s="35">
        <v>12</v>
      </c>
      <c r="I168" s="57">
        <f>H168/E168</f>
        <v>0.03287671232876712</v>
      </c>
      <c r="J168" s="46"/>
      <c r="K168" s="58">
        <f>E168-H168</f>
        <v>353</v>
      </c>
      <c r="L168" s="57">
        <f>K168/E168</f>
        <v>0.9671232876712329</v>
      </c>
    </row>
    <row r="169" spans="1:12" ht="12.75">
      <c r="A169" s="31" t="s">
        <v>298</v>
      </c>
      <c r="B169" s="31" t="s">
        <v>301</v>
      </c>
      <c r="C169" s="31" t="s">
        <v>302</v>
      </c>
      <c r="D169" s="31"/>
      <c r="E169" s="31">
        <v>365</v>
      </c>
      <c r="F169" s="36"/>
      <c r="G169" s="35"/>
      <c r="H169" s="35"/>
      <c r="I169" s="57">
        <f aca="true" t="shared" si="39" ref="I169:I174">H169/E169</f>
        <v>0</v>
      </c>
      <c r="J169" s="46"/>
      <c r="K169" s="58">
        <f aca="true" t="shared" si="40" ref="K169:K174">E169-H169</f>
        <v>365</v>
      </c>
      <c r="L169" s="57">
        <f aca="true" t="shared" si="41" ref="L169:L174">K169/E169</f>
        <v>1</v>
      </c>
    </row>
    <row r="170" spans="1:12" ht="12.75">
      <c r="A170" s="31" t="s">
        <v>298</v>
      </c>
      <c r="B170" s="31" t="s">
        <v>303</v>
      </c>
      <c r="C170" s="31" t="s">
        <v>304</v>
      </c>
      <c r="D170" s="31"/>
      <c r="E170" s="31">
        <v>365</v>
      </c>
      <c r="F170" s="36"/>
      <c r="G170" s="35"/>
      <c r="H170" s="35"/>
      <c r="I170" s="57">
        <f t="shared" si="39"/>
        <v>0</v>
      </c>
      <c r="J170" s="46"/>
      <c r="K170" s="58">
        <f t="shared" si="40"/>
        <v>365</v>
      </c>
      <c r="L170" s="57">
        <f t="shared" si="41"/>
        <v>1</v>
      </c>
    </row>
    <row r="171" spans="1:12" ht="12.75">
      <c r="A171" s="31" t="s">
        <v>298</v>
      </c>
      <c r="B171" s="31" t="s">
        <v>307</v>
      </c>
      <c r="C171" s="31" t="s">
        <v>308</v>
      </c>
      <c r="D171" s="31"/>
      <c r="E171" s="31">
        <v>365</v>
      </c>
      <c r="F171" s="36"/>
      <c r="G171" s="35"/>
      <c r="H171" s="35"/>
      <c r="I171" s="57">
        <f t="shared" si="39"/>
        <v>0</v>
      </c>
      <c r="J171" s="46"/>
      <c r="K171" s="58">
        <f t="shared" si="40"/>
        <v>365</v>
      </c>
      <c r="L171" s="57">
        <f t="shared" si="41"/>
        <v>1</v>
      </c>
    </row>
    <row r="172" spans="1:12" ht="12.75">
      <c r="A172" s="31" t="s">
        <v>298</v>
      </c>
      <c r="B172" s="31" t="s">
        <v>309</v>
      </c>
      <c r="C172" s="31" t="s">
        <v>310</v>
      </c>
      <c r="D172" s="31"/>
      <c r="E172" s="31">
        <v>365</v>
      </c>
      <c r="F172" s="36"/>
      <c r="G172" s="35"/>
      <c r="H172" s="35"/>
      <c r="I172" s="57">
        <f t="shared" si="39"/>
        <v>0</v>
      </c>
      <c r="J172" s="46"/>
      <c r="K172" s="58">
        <f t="shared" si="40"/>
        <v>365</v>
      </c>
      <c r="L172" s="57">
        <f t="shared" si="41"/>
        <v>1</v>
      </c>
    </row>
    <row r="173" spans="1:12" ht="12.75">
      <c r="A173" s="31" t="s">
        <v>298</v>
      </c>
      <c r="B173" s="31" t="s">
        <v>311</v>
      </c>
      <c r="C173" s="31" t="s">
        <v>312</v>
      </c>
      <c r="D173" s="31"/>
      <c r="E173" s="31">
        <v>365</v>
      </c>
      <c r="F173" s="36"/>
      <c r="G173" s="35"/>
      <c r="H173" s="35"/>
      <c r="I173" s="57">
        <f t="shared" si="39"/>
        <v>0</v>
      </c>
      <c r="J173" s="46"/>
      <c r="K173" s="58">
        <f t="shared" si="40"/>
        <v>365</v>
      </c>
      <c r="L173" s="57">
        <f t="shared" si="41"/>
        <v>1</v>
      </c>
    </row>
    <row r="174" spans="1:12" ht="12.75">
      <c r="A174" s="31" t="s">
        <v>298</v>
      </c>
      <c r="B174" s="31" t="s">
        <v>313</v>
      </c>
      <c r="C174" s="31" t="s">
        <v>314</v>
      </c>
      <c r="D174" s="31"/>
      <c r="E174" s="31">
        <v>365</v>
      </c>
      <c r="F174" s="36"/>
      <c r="G174" s="35"/>
      <c r="H174" s="35"/>
      <c r="I174" s="57">
        <f t="shared" si="39"/>
        <v>0</v>
      </c>
      <c r="J174" s="46"/>
      <c r="K174" s="58">
        <f t="shared" si="40"/>
        <v>365</v>
      </c>
      <c r="L174" s="57">
        <f t="shared" si="41"/>
        <v>1</v>
      </c>
    </row>
    <row r="175" spans="1:12" ht="12.75">
      <c r="A175" s="31" t="s">
        <v>298</v>
      </c>
      <c r="B175" s="31" t="s">
        <v>315</v>
      </c>
      <c r="C175" s="31" t="s">
        <v>316</v>
      </c>
      <c r="D175" s="31"/>
      <c r="E175" s="31">
        <v>365</v>
      </c>
      <c r="F175" s="36"/>
      <c r="G175" s="53" t="s">
        <v>1075</v>
      </c>
      <c r="H175" s="35">
        <v>33</v>
      </c>
      <c r="I175" s="57">
        <f>H175/E175</f>
        <v>0.09041095890410959</v>
      </c>
      <c r="J175" s="46"/>
      <c r="K175" s="58">
        <f>E175-H175</f>
        <v>332</v>
      </c>
      <c r="L175" s="57">
        <f>K175/E175</f>
        <v>0.9095890410958904</v>
      </c>
    </row>
    <row r="176" spans="1:12" ht="12.75">
      <c r="A176" s="31" t="s">
        <v>298</v>
      </c>
      <c r="B176" s="31" t="s">
        <v>317</v>
      </c>
      <c r="C176" s="31" t="s">
        <v>318</v>
      </c>
      <c r="D176" s="31"/>
      <c r="E176" s="31">
        <v>365</v>
      </c>
      <c r="F176" s="36"/>
      <c r="G176" s="53" t="s">
        <v>1075</v>
      </c>
      <c r="H176" s="35">
        <v>54</v>
      </c>
      <c r="I176" s="57">
        <f>H176/E176</f>
        <v>0.14794520547945206</v>
      </c>
      <c r="J176" s="46"/>
      <c r="K176" s="58">
        <f>E176-H176</f>
        <v>311</v>
      </c>
      <c r="L176" s="57">
        <f>K176/E176</f>
        <v>0.852054794520548</v>
      </c>
    </row>
    <row r="177" spans="1:12" ht="12.75">
      <c r="A177" s="34" t="s">
        <v>298</v>
      </c>
      <c r="B177" s="34" t="s">
        <v>319</v>
      </c>
      <c r="C177" s="34" t="s">
        <v>320</v>
      </c>
      <c r="D177" s="34"/>
      <c r="E177" s="34">
        <v>365</v>
      </c>
      <c r="F177" s="59"/>
      <c r="G177" s="47"/>
      <c r="H177" s="47"/>
      <c r="I177" s="60">
        <f>H177/E177</f>
        <v>0</v>
      </c>
      <c r="J177" s="49"/>
      <c r="K177" s="61">
        <f>E177-H177</f>
        <v>365</v>
      </c>
      <c r="L177" s="60">
        <f>K177/E177</f>
        <v>1</v>
      </c>
    </row>
    <row r="178" spans="1:12" ht="12.75">
      <c r="A178" s="31"/>
      <c r="B178" s="32">
        <f>COUNTA(B168:B177)</f>
        <v>10</v>
      </c>
      <c r="C178" s="31"/>
      <c r="D178" s="36"/>
      <c r="E178" s="37">
        <f>SUM(E168:E177)</f>
        <v>3650</v>
      </c>
      <c r="F178" s="39"/>
      <c r="G178" s="32">
        <f>COUNTA(G168:G177)</f>
        <v>3</v>
      </c>
      <c r="H178" s="37">
        <f>SUM(H168:H177)</f>
        <v>99</v>
      </c>
      <c r="I178" s="40">
        <f>H178/E178</f>
        <v>0.027123287671232878</v>
      </c>
      <c r="J178" s="41"/>
      <c r="K178" s="50">
        <f>E178-H178</f>
        <v>3551</v>
      </c>
      <c r="L178" s="40">
        <f>K178/E178</f>
        <v>0.9728767123287672</v>
      </c>
    </row>
    <row r="179" spans="1:12" ht="12.75">
      <c r="A179" s="31"/>
      <c r="B179" s="32"/>
      <c r="C179" s="31"/>
      <c r="D179" s="36"/>
      <c r="E179" s="37"/>
      <c r="F179" s="39"/>
      <c r="G179" s="32"/>
      <c r="H179" s="37"/>
      <c r="I179" s="40"/>
      <c r="J179" s="41"/>
      <c r="K179" s="50"/>
      <c r="L179" s="40"/>
    </row>
    <row r="180" spans="1:12" ht="12.75">
      <c r="A180" s="31" t="s">
        <v>321</v>
      </c>
      <c r="B180" s="31" t="s">
        <v>324</v>
      </c>
      <c r="C180" s="31" t="s">
        <v>325</v>
      </c>
      <c r="D180" s="31"/>
      <c r="E180" s="31">
        <v>365</v>
      </c>
      <c r="F180" s="36"/>
      <c r="G180" s="35"/>
      <c r="H180" s="35"/>
      <c r="I180" s="57">
        <f>H180/E180</f>
        <v>0</v>
      </c>
      <c r="J180" s="46"/>
      <c r="K180" s="58">
        <f>E180-H180</f>
        <v>365</v>
      </c>
      <c r="L180" s="57">
        <f>K180/E180</f>
        <v>1</v>
      </c>
    </row>
    <row r="181" spans="1:12" ht="12.75">
      <c r="A181" s="31" t="s">
        <v>321</v>
      </c>
      <c r="B181" s="31" t="s">
        <v>328</v>
      </c>
      <c r="C181" s="31" t="s">
        <v>329</v>
      </c>
      <c r="D181" s="31"/>
      <c r="E181" s="31">
        <v>365</v>
      </c>
      <c r="F181" s="36"/>
      <c r="G181" s="35"/>
      <c r="H181" s="35"/>
      <c r="I181" s="57">
        <f aca="true" t="shared" si="42" ref="I181:I187">H181/E181</f>
        <v>0</v>
      </c>
      <c r="J181" s="46"/>
      <c r="K181" s="58">
        <f aca="true" t="shared" si="43" ref="K181:K187">E181-H181</f>
        <v>365</v>
      </c>
      <c r="L181" s="57">
        <f aca="true" t="shared" si="44" ref="L181:L187">K181/E181</f>
        <v>1</v>
      </c>
    </row>
    <row r="182" spans="1:12" ht="12.75">
      <c r="A182" s="31" t="s">
        <v>321</v>
      </c>
      <c r="B182" s="31" t="s">
        <v>682</v>
      </c>
      <c r="C182" s="31" t="s">
        <v>683</v>
      </c>
      <c r="D182" s="31"/>
      <c r="E182" s="31">
        <v>365</v>
      </c>
      <c r="F182" s="36"/>
      <c r="G182" s="35"/>
      <c r="H182" s="35"/>
      <c r="I182" s="57">
        <f t="shared" si="42"/>
        <v>0</v>
      </c>
      <c r="J182" s="46"/>
      <c r="K182" s="58">
        <f t="shared" si="43"/>
        <v>365</v>
      </c>
      <c r="L182" s="57">
        <f t="shared" si="44"/>
        <v>1</v>
      </c>
    </row>
    <row r="183" spans="1:12" ht="12.75">
      <c r="A183" s="31" t="s">
        <v>321</v>
      </c>
      <c r="B183" s="31" t="s">
        <v>684</v>
      </c>
      <c r="C183" s="31" t="s">
        <v>685</v>
      </c>
      <c r="D183" s="31"/>
      <c r="E183" s="31">
        <v>365</v>
      </c>
      <c r="F183" s="36"/>
      <c r="G183" s="35"/>
      <c r="H183" s="35"/>
      <c r="I183" s="57">
        <f t="shared" si="42"/>
        <v>0</v>
      </c>
      <c r="J183" s="46"/>
      <c r="K183" s="58">
        <f t="shared" si="43"/>
        <v>365</v>
      </c>
      <c r="L183" s="57">
        <f t="shared" si="44"/>
        <v>1</v>
      </c>
    </row>
    <row r="184" spans="1:12" ht="12.75">
      <c r="A184" s="31" t="s">
        <v>321</v>
      </c>
      <c r="B184" s="31" t="s">
        <v>690</v>
      </c>
      <c r="C184" s="31" t="s">
        <v>691</v>
      </c>
      <c r="D184" s="31"/>
      <c r="E184" s="31">
        <v>365</v>
      </c>
      <c r="F184" s="36"/>
      <c r="G184" s="35"/>
      <c r="H184" s="35"/>
      <c r="I184" s="57">
        <f t="shared" si="42"/>
        <v>0</v>
      </c>
      <c r="J184" s="46"/>
      <c r="K184" s="58">
        <f t="shared" si="43"/>
        <v>365</v>
      </c>
      <c r="L184" s="57">
        <f t="shared" si="44"/>
        <v>1</v>
      </c>
    </row>
    <row r="185" spans="1:12" ht="12.75">
      <c r="A185" s="31" t="s">
        <v>321</v>
      </c>
      <c r="B185" s="31" t="s">
        <v>692</v>
      </c>
      <c r="C185" s="31" t="s">
        <v>693</v>
      </c>
      <c r="D185" s="31"/>
      <c r="E185" s="31">
        <v>365</v>
      </c>
      <c r="F185" s="36"/>
      <c r="G185" s="35"/>
      <c r="H185" s="35"/>
      <c r="I185" s="57">
        <f t="shared" si="42"/>
        <v>0</v>
      </c>
      <c r="J185" s="46"/>
      <c r="K185" s="58">
        <f t="shared" si="43"/>
        <v>365</v>
      </c>
      <c r="L185" s="57">
        <f t="shared" si="44"/>
        <v>1</v>
      </c>
    </row>
    <row r="186" spans="1:12" ht="12.75">
      <c r="A186" s="31" t="s">
        <v>321</v>
      </c>
      <c r="B186" s="31" t="s">
        <v>694</v>
      </c>
      <c r="C186" s="31" t="s">
        <v>695</v>
      </c>
      <c r="D186" s="31"/>
      <c r="E186" s="31">
        <v>365</v>
      </c>
      <c r="F186" s="36"/>
      <c r="G186" s="35"/>
      <c r="H186" s="35"/>
      <c r="I186" s="57">
        <f t="shared" si="42"/>
        <v>0</v>
      </c>
      <c r="J186" s="46"/>
      <c r="K186" s="58">
        <f t="shared" si="43"/>
        <v>365</v>
      </c>
      <c r="L186" s="57">
        <f t="shared" si="44"/>
        <v>1</v>
      </c>
    </row>
    <row r="187" spans="1:12" ht="12.75">
      <c r="A187" s="31" t="s">
        <v>321</v>
      </c>
      <c r="B187" s="31" t="s">
        <v>700</v>
      </c>
      <c r="C187" s="31" t="s">
        <v>701</v>
      </c>
      <c r="D187" s="31"/>
      <c r="E187" s="31">
        <v>365</v>
      </c>
      <c r="F187" s="36"/>
      <c r="G187" s="35"/>
      <c r="H187" s="35"/>
      <c r="I187" s="57">
        <f t="shared" si="42"/>
        <v>0</v>
      </c>
      <c r="J187" s="46"/>
      <c r="K187" s="58">
        <f t="shared" si="43"/>
        <v>365</v>
      </c>
      <c r="L187" s="57">
        <f t="shared" si="44"/>
        <v>1</v>
      </c>
    </row>
    <row r="188" spans="1:12" ht="12.75">
      <c r="A188" s="34" t="s">
        <v>321</v>
      </c>
      <c r="B188" s="34" t="s">
        <v>702</v>
      </c>
      <c r="C188" s="34" t="s">
        <v>703</v>
      </c>
      <c r="D188" s="34"/>
      <c r="E188" s="34">
        <v>365</v>
      </c>
      <c r="F188" s="59"/>
      <c r="G188" s="47"/>
      <c r="H188" s="47"/>
      <c r="I188" s="60">
        <f>H188/E188</f>
        <v>0</v>
      </c>
      <c r="J188" s="49"/>
      <c r="K188" s="61">
        <f>E188-H188</f>
        <v>365</v>
      </c>
      <c r="L188" s="60">
        <f>K188/E188</f>
        <v>1</v>
      </c>
    </row>
    <row r="189" spans="1:12" ht="12.75">
      <c r="A189" s="31"/>
      <c r="B189" s="32">
        <f>COUNTA(B180:B188)</f>
        <v>9</v>
      </c>
      <c r="C189" s="31"/>
      <c r="D189" s="36"/>
      <c r="E189" s="37">
        <f>SUM(E180:E188)</f>
        <v>3285</v>
      </c>
      <c r="F189" s="39"/>
      <c r="G189" s="32">
        <f>COUNTA(G180:G188)</f>
        <v>0</v>
      </c>
      <c r="H189" s="37">
        <f>SUM(H180:H188)</f>
        <v>0</v>
      </c>
      <c r="I189" s="40">
        <f>H189/E189</f>
        <v>0</v>
      </c>
      <c r="J189" s="41"/>
      <c r="K189" s="50">
        <f>E189-H189</f>
        <v>3285</v>
      </c>
      <c r="L189" s="40">
        <f>K189/E189</f>
        <v>1</v>
      </c>
    </row>
    <row r="190" spans="1:12" ht="12.75">
      <c r="A190" s="31"/>
      <c r="B190" s="32"/>
      <c r="C190" s="31"/>
      <c r="D190" s="36"/>
      <c r="E190" s="37"/>
      <c r="F190" s="39"/>
      <c r="G190" s="32"/>
      <c r="H190" s="37"/>
      <c r="I190" s="40"/>
      <c r="J190" s="41"/>
      <c r="K190" s="50"/>
      <c r="L190" s="40"/>
    </row>
    <row r="191" spans="1:12" ht="12.75">
      <c r="A191" s="31" t="s">
        <v>333</v>
      </c>
      <c r="B191" s="31" t="s">
        <v>334</v>
      </c>
      <c r="C191" s="31" t="s">
        <v>335</v>
      </c>
      <c r="D191" s="31"/>
      <c r="E191" s="31">
        <v>365</v>
      </c>
      <c r="F191" s="36"/>
      <c r="G191" s="53" t="s">
        <v>1075</v>
      </c>
      <c r="H191" s="65">
        <v>1</v>
      </c>
      <c r="I191" s="57">
        <f>H191/E191</f>
        <v>0.0027397260273972603</v>
      </c>
      <c r="J191" s="46"/>
      <c r="K191" s="58">
        <f>E191-H191</f>
        <v>364</v>
      </c>
      <c r="L191" s="57">
        <f>K191/E191</f>
        <v>0.9972602739726028</v>
      </c>
    </row>
    <row r="192" spans="1:12" ht="12.75">
      <c r="A192" s="31" t="s">
        <v>333</v>
      </c>
      <c r="B192" s="31" t="s">
        <v>336</v>
      </c>
      <c r="C192" s="31" t="s">
        <v>337</v>
      </c>
      <c r="D192" s="31"/>
      <c r="E192" s="31">
        <v>365</v>
      </c>
      <c r="F192" s="36"/>
      <c r="G192" s="53" t="s">
        <v>1075</v>
      </c>
      <c r="H192" s="65">
        <v>4</v>
      </c>
      <c r="I192" s="57">
        <f aca="true" t="shared" si="45" ref="I192:I202">H192/E192</f>
        <v>0.010958904109589041</v>
      </c>
      <c r="J192" s="46"/>
      <c r="K192" s="58">
        <f aca="true" t="shared" si="46" ref="K192:K202">E192-H192</f>
        <v>361</v>
      </c>
      <c r="L192" s="57">
        <f aca="true" t="shared" si="47" ref="L192:L202">K192/E192</f>
        <v>0.989041095890411</v>
      </c>
    </row>
    <row r="193" spans="1:12" ht="12.75">
      <c r="A193" s="31" t="s">
        <v>333</v>
      </c>
      <c r="B193" s="31" t="s">
        <v>338</v>
      </c>
      <c r="C193" s="31" t="s">
        <v>339</v>
      </c>
      <c r="D193" s="31"/>
      <c r="E193" s="31">
        <v>365</v>
      </c>
      <c r="F193" s="36"/>
      <c r="G193" s="53" t="s">
        <v>1075</v>
      </c>
      <c r="H193" s="65">
        <v>3</v>
      </c>
      <c r="I193" s="57">
        <f t="shared" si="45"/>
        <v>0.00821917808219178</v>
      </c>
      <c r="J193" s="46"/>
      <c r="K193" s="58">
        <f t="shared" si="46"/>
        <v>362</v>
      </c>
      <c r="L193" s="57">
        <f t="shared" si="47"/>
        <v>0.9917808219178083</v>
      </c>
    </row>
    <row r="194" spans="1:12" ht="12.75">
      <c r="A194" s="31" t="s">
        <v>333</v>
      </c>
      <c r="B194" s="31" t="s">
        <v>340</v>
      </c>
      <c r="C194" s="31" t="s">
        <v>341</v>
      </c>
      <c r="D194" s="31"/>
      <c r="E194" s="31">
        <v>365</v>
      </c>
      <c r="F194" s="36"/>
      <c r="G194" s="53" t="s">
        <v>1075</v>
      </c>
      <c r="H194" s="65">
        <v>1</v>
      </c>
      <c r="I194" s="57">
        <f t="shared" si="45"/>
        <v>0.0027397260273972603</v>
      </c>
      <c r="J194" s="46"/>
      <c r="K194" s="58">
        <f t="shared" si="46"/>
        <v>364</v>
      </c>
      <c r="L194" s="57">
        <f t="shared" si="47"/>
        <v>0.9972602739726028</v>
      </c>
    </row>
    <row r="195" spans="1:12" ht="12.75">
      <c r="A195" s="31" t="s">
        <v>333</v>
      </c>
      <c r="B195" s="31" t="s">
        <v>342</v>
      </c>
      <c r="C195" s="31" t="s">
        <v>343</v>
      </c>
      <c r="D195" s="31"/>
      <c r="E195" s="31">
        <v>365</v>
      </c>
      <c r="F195" s="36"/>
      <c r="G195" s="35"/>
      <c r="H195" s="79"/>
      <c r="I195" s="57">
        <f t="shared" si="45"/>
        <v>0</v>
      </c>
      <c r="J195" s="46"/>
      <c r="K195" s="58">
        <f t="shared" si="46"/>
        <v>365</v>
      </c>
      <c r="L195" s="57">
        <f t="shared" si="47"/>
        <v>1</v>
      </c>
    </row>
    <row r="196" spans="1:12" ht="12.75">
      <c r="A196" s="31" t="s">
        <v>333</v>
      </c>
      <c r="B196" s="31" t="s">
        <v>344</v>
      </c>
      <c r="C196" s="31" t="s">
        <v>345</v>
      </c>
      <c r="D196" s="31"/>
      <c r="E196" s="31">
        <v>365</v>
      </c>
      <c r="F196" s="36"/>
      <c r="G196" s="35"/>
      <c r="H196" s="79"/>
      <c r="I196" s="57">
        <f t="shared" si="45"/>
        <v>0</v>
      </c>
      <c r="J196" s="46"/>
      <c r="K196" s="58">
        <f t="shared" si="46"/>
        <v>365</v>
      </c>
      <c r="L196" s="57">
        <f t="shared" si="47"/>
        <v>1</v>
      </c>
    </row>
    <row r="197" spans="1:12" ht="12.75">
      <c r="A197" s="31" t="s">
        <v>333</v>
      </c>
      <c r="B197" s="31" t="s">
        <v>346</v>
      </c>
      <c r="C197" s="31" t="s">
        <v>347</v>
      </c>
      <c r="D197" s="31"/>
      <c r="E197" s="31">
        <v>365</v>
      </c>
      <c r="F197" s="36"/>
      <c r="G197" s="53" t="s">
        <v>1075</v>
      </c>
      <c r="H197" s="65">
        <v>7</v>
      </c>
      <c r="I197" s="57">
        <f t="shared" si="45"/>
        <v>0.019178082191780823</v>
      </c>
      <c r="J197" s="46"/>
      <c r="K197" s="58">
        <f t="shared" si="46"/>
        <v>358</v>
      </c>
      <c r="L197" s="57">
        <f t="shared" si="47"/>
        <v>0.9808219178082191</v>
      </c>
    </row>
    <row r="198" spans="1:12" ht="12.75">
      <c r="A198" s="31" t="s">
        <v>333</v>
      </c>
      <c r="B198" s="31" t="s">
        <v>348</v>
      </c>
      <c r="C198" s="31" t="s">
        <v>349</v>
      </c>
      <c r="D198" s="31"/>
      <c r="E198" s="31">
        <v>365</v>
      </c>
      <c r="F198" s="36"/>
      <c r="G198" s="53" t="s">
        <v>1075</v>
      </c>
      <c r="H198" s="65">
        <v>4</v>
      </c>
      <c r="I198" s="57">
        <f t="shared" si="45"/>
        <v>0.010958904109589041</v>
      </c>
      <c r="J198" s="46"/>
      <c r="K198" s="58">
        <f t="shared" si="46"/>
        <v>361</v>
      </c>
      <c r="L198" s="57">
        <f t="shared" si="47"/>
        <v>0.989041095890411</v>
      </c>
    </row>
    <row r="199" spans="1:12" ht="12.75">
      <c r="A199" s="31" t="s">
        <v>333</v>
      </c>
      <c r="B199" s="31" t="s">
        <v>350</v>
      </c>
      <c r="C199" s="31" t="s">
        <v>351</v>
      </c>
      <c r="D199" s="31"/>
      <c r="E199" s="31">
        <v>365</v>
      </c>
      <c r="F199" s="36"/>
      <c r="G199" s="53" t="s">
        <v>1075</v>
      </c>
      <c r="H199" s="65">
        <v>6</v>
      </c>
      <c r="I199" s="57">
        <f t="shared" si="45"/>
        <v>0.01643835616438356</v>
      </c>
      <c r="J199" s="46"/>
      <c r="K199" s="58">
        <f t="shared" si="46"/>
        <v>359</v>
      </c>
      <c r="L199" s="57">
        <f t="shared" si="47"/>
        <v>0.9835616438356164</v>
      </c>
    </row>
    <row r="200" spans="1:12" ht="12.75">
      <c r="A200" s="31" t="s">
        <v>333</v>
      </c>
      <c r="B200" s="31" t="s">
        <v>352</v>
      </c>
      <c r="C200" s="31" t="s">
        <v>353</v>
      </c>
      <c r="D200" s="31"/>
      <c r="E200" s="31">
        <v>365</v>
      </c>
      <c r="F200" s="36"/>
      <c r="G200" s="35"/>
      <c r="H200" s="79"/>
      <c r="I200" s="57">
        <f t="shared" si="45"/>
        <v>0</v>
      </c>
      <c r="J200" s="46"/>
      <c r="K200" s="58">
        <f t="shared" si="46"/>
        <v>365</v>
      </c>
      <c r="L200" s="57">
        <f t="shared" si="47"/>
        <v>1</v>
      </c>
    </row>
    <row r="201" spans="1:12" ht="12.75">
      <c r="A201" s="31" t="s">
        <v>333</v>
      </c>
      <c r="B201" s="31" t="s">
        <v>354</v>
      </c>
      <c r="C201" s="31" t="s">
        <v>355</v>
      </c>
      <c r="D201" s="31"/>
      <c r="E201" s="31">
        <v>365</v>
      </c>
      <c r="F201" s="36"/>
      <c r="G201" s="35"/>
      <c r="H201" s="79"/>
      <c r="I201" s="57">
        <f t="shared" si="45"/>
        <v>0</v>
      </c>
      <c r="J201" s="46"/>
      <c r="K201" s="58">
        <f t="shared" si="46"/>
        <v>365</v>
      </c>
      <c r="L201" s="57">
        <f t="shared" si="47"/>
        <v>1</v>
      </c>
    </row>
    <row r="202" spans="1:12" ht="12.75">
      <c r="A202" s="31" t="s">
        <v>333</v>
      </c>
      <c r="B202" s="31" t="s">
        <v>356</v>
      </c>
      <c r="C202" s="31" t="s">
        <v>245</v>
      </c>
      <c r="D202" s="31"/>
      <c r="E202" s="31">
        <v>365</v>
      </c>
      <c r="F202" s="36"/>
      <c r="G202" s="35"/>
      <c r="H202" s="79"/>
      <c r="I202" s="57">
        <f t="shared" si="45"/>
        <v>0</v>
      </c>
      <c r="J202" s="46"/>
      <c r="K202" s="58">
        <f t="shared" si="46"/>
        <v>365</v>
      </c>
      <c r="L202" s="57">
        <f t="shared" si="47"/>
        <v>1</v>
      </c>
    </row>
    <row r="203" spans="1:12" ht="12.75">
      <c r="A203" s="31" t="s">
        <v>333</v>
      </c>
      <c r="B203" s="31" t="s">
        <v>357</v>
      </c>
      <c r="C203" s="31" t="s">
        <v>358</v>
      </c>
      <c r="D203" s="31"/>
      <c r="E203" s="31">
        <v>365</v>
      </c>
      <c r="F203" s="36"/>
      <c r="G203" s="53" t="s">
        <v>1075</v>
      </c>
      <c r="H203" s="79">
        <v>7</v>
      </c>
      <c r="I203" s="57">
        <f>H203/E203</f>
        <v>0.019178082191780823</v>
      </c>
      <c r="J203" s="46"/>
      <c r="K203" s="58">
        <f>E203-H203</f>
        <v>358</v>
      </c>
      <c r="L203" s="57">
        <f>K203/E203</f>
        <v>0.9808219178082191</v>
      </c>
    </row>
    <row r="204" spans="1:12" ht="12.75">
      <c r="A204" s="31" t="s">
        <v>333</v>
      </c>
      <c r="B204" s="31" t="s">
        <v>359</v>
      </c>
      <c r="C204" s="31" t="s">
        <v>360</v>
      </c>
      <c r="D204" s="31"/>
      <c r="E204" s="31">
        <v>365</v>
      </c>
      <c r="F204" s="36"/>
      <c r="G204" s="35"/>
      <c r="H204" s="93"/>
      <c r="I204" s="57">
        <f>H204/E204</f>
        <v>0</v>
      </c>
      <c r="J204" s="46"/>
      <c r="K204" s="58">
        <f>E204-H204</f>
        <v>365</v>
      </c>
      <c r="L204" s="57">
        <f>K204/E204</f>
        <v>1</v>
      </c>
    </row>
    <row r="205" spans="1:12" ht="12.75">
      <c r="A205" s="34" t="s">
        <v>333</v>
      </c>
      <c r="B205" s="34" t="s">
        <v>361</v>
      </c>
      <c r="C205" s="34" t="s">
        <v>362</v>
      </c>
      <c r="D205" s="34"/>
      <c r="E205" s="34">
        <v>365</v>
      </c>
      <c r="F205" s="59"/>
      <c r="G205" s="49" t="s">
        <v>1075</v>
      </c>
      <c r="H205" s="47">
        <v>4</v>
      </c>
      <c r="I205" s="60">
        <f>H205/E205</f>
        <v>0.010958904109589041</v>
      </c>
      <c r="J205" s="49"/>
      <c r="K205" s="61">
        <f>E205-H205</f>
        <v>361</v>
      </c>
      <c r="L205" s="60">
        <f>K205/E205</f>
        <v>0.989041095890411</v>
      </c>
    </row>
    <row r="206" spans="1:12" ht="12.75">
      <c r="A206" s="31"/>
      <c r="B206" s="32">
        <f>COUNTA(B191:B205)</f>
        <v>15</v>
      </c>
      <c r="C206" s="31"/>
      <c r="D206" s="36"/>
      <c r="E206" s="37">
        <f>SUM(E191:E205)</f>
        <v>5475</v>
      </c>
      <c r="F206" s="39"/>
      <c r="G206" s="32">
        <f>COUNTA(G191:G205)</f>
        <v>9</v>
      </c>
      <c r="H206" s="37">
        <f>SUM(H191:H205)</f>
        <v>37</v>
      </c>
      <c r="I206" s="40">
        <f>H206/E206</f>
        <v>0.006757990867579908</v>
      </c>
      <c r="J206" s="41"/>
      <c r="K206" s="50">
        <f>E206-H206</f>
        <v>5438</v>
      </c>
      <c r="L206" s="40">
        <f>K206/E206</f>
        <v>0.9932420091324201</v>
      </c>
    </row>
    <row r="207" spans="1:12" ht="12.75">
      <c r="A207" s="31"/>
      <c r="B207" s="32"/>
      <c r="C207" s="31"/>
      <c r="D207" s="36"/>
      <c r="E207" s="37"/>
      <c r="F207" s="39"/>
      <c r="G207" s="32"/>
      <c r="H207" s="37"/>
      <c r="I207" s="40"/>
      <c r="J207" s="41"/>
      <c r="K207" s="50"/>
      <c r="L207" s="40"/>
    </row>
    <row r="208" spans="1:12" ht="12.75">
      <c r="A208" s="31" t="s">
        <v>1086</v>
      </c>
      <c r="B208" s="31" t="s">
        <v>365</v>
      </c>
      <c r="C208" s="31" t="s">
        <v>366</v>
      </c>
      <c r="D208" s="31"/>
      <c r="E208" s="31">
        <v>365</v>
      </c>
      <c r="F208" s="36"/>
      <c r="G208" s="53" t="s">
        <v>1075</v>
      </c>
      <c r="H208" s="65">
        <v>17</v>
      </c>
      <c r="I208" s="57">
        <f>H208/E208</f>
        <v>0.04657534246575343</v>
      </c>
      <c r="J208" s="46"/>
      <c r="K208" s="58">
        <f>E208-H208</f>
        <v>348</v>
      </c>
      <c r="L208" s="57">
        <f>K208/E208</f>
        <v>0.9534246575342465</v>
      </c>
    </row>
    <row r="209" spans="1:12" ht="12.75">
      <c r="A209" s="31" t="s">
        <v>1086</v>
      </c>
      <c r="B209" s="31" t="s">
        <v>369</v>
      </c>
      <c r="C209" s="31" t="s">
        <v>370</v>
      </c>
      <c r="D209" s="31"/>
      <c r="E209" s="31">
        <v>365</v>
      </c>
      <c r="F209" s="36"/>
      <c r="G209" s="53" t="s">
        <v>1075</v>
      </c>
      <c r="H209" s="65">
        <v>7</v>
      </c>
      <c r="I209" s="57">
        <f aca="true" t="shared" si="48" ref="I209:I216">H209/E209</f>
        <v>0.019178082191780823</v>
      </c>
      <c r="J209" s="46"/>
      <c r="K209" s="58">
        <f aca="true" t="shared" si="49" ref="K209:K216">E209-H209</f>
        <v>358</v>
      </c>
      <c r="L209" s="57">
        <f aca="true" t="shared" si="50" ref="L209:L216">K209/E209</f>
        <v>0.9808219178082191</v>
      </c>
    </row>
    <row r="210" spans="1:12" ht="12.75">
      <c r="A210" s="31" t="s">
        <v>1086</v>
      </c>
      <c r="B210" s="31" t="s">
        <v>371</v>
      </c>
      <c r="C210" s="31" t="s">
        <v>372</v>
      </c>
      <c r="D210" s="31"/>
      <c r="E210" s="31">
        <v>365</v>
      </c>
      <c r="F210" s="36"/>
      <c r="G210" s="53" t="s">
        <v>1075</v>
      </c>
      <c r="H210" s="65">
        <v>49</v>
      </c>
      <c r="I210" s="57">
        <f t="shared" si="48"/>
        <v>0.13424657534246576</v>
      </c>
      <c r="J210" s="46"/>
      <c r="K210" s="58">
        <f t="shared" si="49"/>
        <v>316</v>
      </c>
      <c r="L210" s="57">
        <f t="shared" si="50"/>
        <v>0.8657534246575342</v>
      </c>
    </row>
    <row r="211" spans="1:12" ht="12.75">
      <c r="A211" s="31" t="s">
        <v>1086</v>
      </c>
      <c r="B211" s="31" t="s">
        <v>373</v>
      </c>
      <c r="C211" s="31" t="s">
        <v>374</v>
      </c>
      <c r="D211" s="31"/>
      <c r="E211" s="31">
        <v>365</v>
      </c>
      <c r="F211" s="36"/>
      <c r="G211" s="53" t="s">
        <v>1075</v>
      </c>
      <c r="H211" s="65">
        <v>35</v>
      </c>
      <c r="I211" s="57">
        <f t="shared" si="48"/>
        <v>0.0958904109589041</v>
      </c>
      <c r="J211" s="46"/>
      <c r="K211" s="58">
        <f t="shared" si="49"/>
        <v>330</v>
      </c>
      <c r="L211" s="57">
        <f t="shared" si="50"/>
        <v>0.9041095890410958</v>
      </c>
    </row>
    <row r="212" spans="1:12" ht="12.75">
      <c r="A212" s="31" t="s">
        <v>1086</v>
      </c>
      <c r="B212" s="31" t="s">
        <v>385</v>
      </c>
      <c r="C212" s="31" t="s">
        <v>386</v>
      </c>
      <c r="D212" s="31"/>
      <c r="E212" s="31">
        <v>365</v>
      </c>
      <c r="F212" s="36"/>
      <c r="G212" s="53" t="s">
        <v>1075</v>
      </c>
      <c r="H212" s="65">
        <v>45</v>
      </c>
      <c r="I212" s="57">
        <f t="shared" si="48"/>
        <v>0.1232876712328767</v>
      </c>
      <c r="J212" s="46"/>
      <c r="K212" s="58">
        <f t="shared" si="49"/>
        <v>320</v>
      </c>
      <c r="L212" s="57">
        <f t="shared" si="50"/>
        <v>0.8767123287671232</v>
      </c>
    </row>
    <row r="213" spans="1:12" ht="12.75">
      <c r="A213" s="31" t="s">
        <v>1086</v>
      </c>
      <c r="B213" s="31" t="s">
        <v>387</v>
      </c>
      <c r="C213" s="31" t="s">
        <v>388</v>
      </c>
      <c r="D213" s="31"/>
      <c r="E213" s="31">
        <v>365</v>
      </c>
      <c r="F213" s="36"/>
      <c r="G213" s="53" t="s">
        <v>1075</v>
      </c>
      <c r="H213" s="65">
        <v>6</v>
      </c>
      <c r="I213" s="57">
        <f t="shared" si="48"/>
        <v>0.01643835616438356</v>
      </c>
      <c r="J213" s="46"/>
      <c r="K213" s="58">
        <f t="shared" si="49"/>
        <v>359</v>
      </c>
      <c r="L213" s="57">
        <f t="shared" si="50"/>
        <v>0.9835616438356164</v>
      </c>
    </row>
    <row r="214" spans="1:12" ht="12.75">
      <c r="A214" s="31" t="s">
        <v>1086</v>
      </c>
      <c r="B214" s="31" t="s">
        <v>395</v>
      </c>
      <c r="C214" s="31" t="s">
        <v>396</v>
      </c>
      <c r="D214" s="31"/>
      <c r="E214" s="31">
        <v>365</v>
      </c>
      <c r="F214" s="36"/>
      <c r="G214" s="53" t="s">
        <v>1075</v>
      </c>
      <c r="H214" s="65">
        <v>6</v>
      </c>
      <c r="I214" s="57">
        <f t="shared" si="48"/>
        <v>0.01643835616438356</v>
      </c>
      <c r="J214" s="46"/>
      <c r="K214" s="58">
        <f t="shared" si="49"/>
        <v>359</v>
      </c>
      <c r="L214" s="57">
        <f t="shared" si="50"/>
        <v>0.9835616438356164</v>
      </c>
    </row>
    <row r="215" spans="1:12" ht="12.75">
      <c r="A215" s="31" t="s">
        <v>1086</v>
      </c>
      <c r="B215" s="31" t="s">
        <v>397</v>
      </c>
      <c r="C215" s="31" t="s">
        <v>398</v>
      </c>
      <c r="D215" s="31"/>
      <c r="E215" s="31">
        <v>365</v>
      </c>
      <c r="F215" s="36"/>
      <c r="G215" s="35"/>
      <c r="H215" s="79"/>
      <c r="I215" s="57">
        <f t="shared" si="48"/>
        <v>0</v>
      </c>
      <c r="J215" s="46"/>
      <c r="K215" s="58">
        <f t="shared" si="49"/>
        <v>365</v>
      </c>
      <c r="L215" s="57">
        <f t="shared" si="50"/>
        <v>1</v>
      </c>
    </row>
    <row r="216" spans="1:12" ht="12.75">
      <c r="A216" s="31" t="s">
        <v>1086</v>
      </c>
      <c r="B216" s="31" t="s">
        <v>399</v>
      </c>
      <c r="C216" s="31" t="s">
        <v>400</v>
      </c>
      <c r="D216" s="31"/>
      <c r="E216" s="31">
        <v>365</v>
      </c>
      <c r="F216" s="36"/>
      <c r="G216" s="53" t="s">
        <v>1075</v>
      </c>
      <c r="H216" s="65">
        <v>7</v>
      </c>
      <c r="I216" s="57">
        <f t="shared" si="48"/>
        <v>0.019178082191780823</v>
      </c>
      <c r="J216" s="46"/>
      <c r="K216" s="58">
        <f t="shared" si="49"/>
        <v>358</v>
      </c>
      <c r="L216" s="57">
        <f t="shared" si="50"/>
        <v>0.9808219178082191</v>
      </c>
    </row>
    <row r="217" spans="1:12" ht="12.75">
      <c r="A217" s="31" t="s">
        <v>1086</v>
      </c>
      <c r="B217" s="31" t="s">
        <v>401</v>
      </c>
      <c r="C217" s="31" t="s">
        <v>402</v>
      </c>
      <c r="D217" s="31"/>
      <c r="E217" s="31">
        <v>365</v>
      </c>
      <c r="F217" s="36"/>
      <c r="G217" s="53" t="s">
        <v>1075</v>
      </c>
      <c r="H217" s="65">
        <v>56</v>
      </c>
      <c r="I217" s="57">
        <f aca="true" t="shared" si="51" ref="I217:I225">H217/E217</f>
        <v>0.15342465753424658</v>
      </c>
      <c r="J217" s="46"/>
      <c r="K217" s="58">
        <f aca="true" t="shared" si="52" ref="K217:K225">E217-H217</f>
        <v>309</v>
      </c>
      <c r="L217" s="57">
        <f aca="true" t="shared" si="53" ref="L217:L225">K217/E217</f>
        <v>0.8465753424657534</v>
      </c>
    </row>
    <row r="218" spans="1:12" ht="12.75">
      <c r="A218" s="31" t="s">
        <v>1086</v>
      </c>
      <c r="B218" s="31" t="s">
        <v>405</v>
      </c>
      <c r="C218" s="31" t="s">
        <v>406</v>
      </c>
      <c r="D218" s="31"/>
      <c r="E218" s="31">
        <v>365</v>
      </c>
      <c r="F218" s="36"/>
      <c r="G218" s="53" t="s">
        <v>1075</v>
      </c>
      <c r="H218" s="65">
        <v>14</v>
      </c>
      <c r="I218" s="57">
        <f t="shared" si="51"/>
        <v>0.038356164383561646</v>
      </c>
      <c r="J218" s="46"/>
      <c r="K218" s="58">
        <f t="shared" si="52"/>
        <v>351</v>
      </c>
      <c r="L218" s="57">
        <f t="shared" si="53"/>
        <v>0.9616438356164384</v>
      </c>
    </row>
    <row r="219" spans="1:12" ht="12.75">
      <c r="A219" s="31" t="s">
        <v>1086</v>
      </c>
      <c r="B219" s="31" t="s">
        <v>409</v>
      </c>
      <c r="C219" s="31" t="s">
        <v>410</v>
      </c>
      <c r="D219" s="31"/>
      <c r="E219" s="31">
        <v>365</v>
      </c>
      <c r="F219" s="36"/>
      <c r="G219" s="53" t="s">
        <v>1075</v>
      </c>
      <c r="H219" s="65">
        <v>7</v>
      </c>
      <c r="I219" s="57">
        <f t="shared" si="51"/>
        <v>0.019178082191780823</v>
      </c>
      <c r="J219" s="46"/>
      <c r="K219" s="58">
        <f t="shared" si="52"/>
        <v>358</v>
      </c>
      <c r="L219" s="57">
        <f t="shared" si="53"/>
        <v>0.9808219178082191</v>
      </c>
    </row>
    <row r="220" spans="1:12" ht="12.75">
      <c r="A220" s="31" t="s">
        <v>1086</v>
      </c>
      <c r="B220" s="31" t="s">
        <v>423</v>
      </c>
      <c r="C220" s="31" t="s">
        <v>424</v>
      </c>
      <c r="D220" s="31"/>
      <c r="E220" s="31">
        <v>365</v>
      </c>
      <c r="F220" s="36"/>
      <c r="G220" s="53" t="s">
        <v>1075</v>
      </c>
      <c r="H220" s="65">
        <v>29</v>
      </c>
      <c r="I220" s="57">
        <f t="shared" si="51"/>
        <v>0.07945205479452055</v>
      </c>
      <c r="J220" s="46"/>
      <c r="K220" s="58">
        <f t="shared" si="52"/>
        <v>336</v>
      </c>
      <c r="L220" s="57">
        <f t="shared" si="53"/>
        <v>0.9205479452054794</v>
      </c>
    </row>
    <row r="221" spans="1:12" ht="12.75">
      <c r="A221" s="31" t="s">
        <v>1086</v>
      </c>
      <c r="B221" s="31" t="s">
        <v>425</v>
      </c>
      <c r="C221" s="31" t="s">
        <v>426</v>
      </c>
      <c r="D221" s="31"/>
      <c r="E221" s="31">
        <v>365</v>
      </c>
      <c r="F221" s="36"/>
      <c r="G221" s="53" t="s">
        <v>1075</v>
      </c>
      <c r="H221" s="65">
        <v>7</v>
      </c>
      <c r="I221" s="57">
        <f t="shared" si="51"/>
        <v>0.019178082191780823</v>
      </c>
      <c r="J221" s="46"/>
      <c r="K221" s="58">
        <f t="shared" si="52"/>
        <v>358</v>
      </c>
      <c r="L221" s="57">
        <f t="shared" si="53"/>
        <v>0.9808219178082191</v>
      </c>
    </row>
    <row r="222" spans="1:12" ht="12.75">
      <c r="A222" s="31" t="s">
        <v>1086</v>
      </c>
      <c r="B222" s="31" t="s">
        <v>429</v>
      </c>
      <c r="C222" s="31" t="s">
        <v>430</v>
      </c>
      <c r="D222" s="31"/>
      <c r="E222" s="31">
        <v>365</v>
      </c>
      <c r="F222" s="36"/>
      <c r="G222" s="53" t="s">
        <v>1075</v>
      </c>
      <c r="H222" s="65">
        <v>15</v>
      </c>
      <c r="I222" s="57">
        <f t="shared" si="51"/>
        <v>0.0410958904109589</v>
      </c>
      <c r="J222" s="46"/>
      <c r="K222" s="58">
        <f t="shared" si="52"/>
        <v>350</v>
      </c>
      <c r="L222" s="57">
        <f t="shared" si="53"/>
        <v>0.958904109589041</v>
      </c>
    </row>
    <row r="223" spans="1:12" ht="12.75">
      <c r="A223" s="31" t="s">
        <v>1086</v>
      </c>
      <c r="B223" s="31" t="s">
        <v>431</v>
      </c>
      <c r="C223" s="31" t="s">
        <v>164</v>
      </c>
      <c r="D223" s="31"/>
      <c r="E223" s="31">
        <v>365</v>
      </c>
      <c r="F223" s="36"/>
      <c r="G223" s="53" t="s">
        <v>1075</v>
      </c>
      <c r="H223" s="65">
        <v>35</v>
      </c>
      <c r="I223" s="57">
        <f t="shared" si="51"/>
        <v>0.0958904109589041</v>
      </c>
      <c r="J223" s="46"/>
      <c r="K223" s="58">
        <f t="shared" si="52"/>
        <v>330</v>
      </c>
      <c r="L223" s="57">
        <f t="shared" si="53"/>
        <v>0.9041095890410958</v>
      </c>
    </row>
    <row r="224" spans="1:12" ht="12.75">
      <c r="A224" s="34" t="s">
        <v>1086</v>
      </c>
      <c r="B224" s="34" t="s">
        <v>438</v>
      </c>
      <c r="C224" s="34" t="s">
        <v>439</v>
      </c>
      <c r="D224" s="34"/>
      <c r="E224" s="34">
        <v>365</v>
      </c>
      <c r="F224" s="59"/>
      <c r="G224" s="49" t="s">
        <v>1075</v>
      </c>
      <c r="H224" s="61">
        <v>7</v>
      </c>
      <c r="I224" s="60">
        <f t="shared" si="51"/>
        <v>0.019178082191780823</v>
      </c>
      <c r="J224" s="49"/>
      <c r="K224" s="61">
        <f t="shared" si="52"/>
        <v>358</v>
      </c>
      <c r="L224" s="60">
        <f t="shared" si="53"/>
        <v>0.9808219178082191</v>
      </c>
    </row>
    <row r="225" spans="1:12" ht="12.75">
      <c r="A225" s="31"/>
      <c r="B225" s="32">
        <f>COUNTA(B208:B224)</f>
        <v>17</v>
      </c>
      <c r="C225" s="31"/>
      <c r="D225" s="36"/>
      <c r="E225" s="37">
        <f>SUM(E208:E224)</f>
        <v>6205</v>
      </c>
      <c r="F225" s="39"/>
      <c r="G225" s="32">
        <f>COUNTA(G208:G224)</f>
        <v>16</v>
      </c>
      <c r="H225" s="37">
        <f>SUM(H208:H224)</f>
        <v>342</v>
      </c>
      <c r="I225" s="40">
        <f t="shared" si="51"/>
        <v>0.05511684125705076</v>
      </c>
      <c r="J225" s="41"/>
      <c r="K225" s="50">
        <f t="shared" si="52"/>
        <v>5863</v>
      </c>
      <c r="L225" s="40">
        <f t="shared" si="53"/>
        <v>0.9448831587429493</v>
      </c>
    </row>
    <row r="226" spans="1:12" ht="12.75">
      <c r="A226" s="31"/>
      <c r="B226" s="32"/>
      <c r="C226" s="31"/>
      <c r="D226" s="36"/>
      <c r="E226" s="37"/>
      <c r="F226" s="39"/>
      <c r="G226" s="32"/>
      <c r="H226" s="37"/>
      <c r="I226" s="40"/>
      <c r="J226" s="41"/>
      <c r="K226" s="50"/>
      <c r="L226" s="40"/>
    </row>
    <row r="227" spans="1:12" ht="12.75">
      <c r="A227" s="31" t="s">
        <v>440</v>
      </c>
      <c r="B227" s="31" t="s">
        <v>445</v>
      </c>
      <c r="C227" s="31" t="s">
        <v>446</v>
      </c>
      <c r="D227" s="31"/>
      <c r="E227" s="31">
        <v>365</v>
      </c>
      <c r="F227" s="36"/>
      <c r="G227" s="53" t="s">
        <v>1075</v>
      </c>
      <c r="H227" s="35">
        <v>7</v>
      </c>
      <c r="I227" s="57">
        <f aca="true" t="shared" si="54" ref="I227:I238">H227/E227</f>
        <v>0.019178082191780823</v>
      </c>
      <c r="J227" s="46"/>
      <c r="K227" s="58">
        <f aca="true" t="shared" si="55" ref="K227:K238">E227-H227</f>
        <v>358</v>
      </c>
      <c r="L227" s="57">
        <f aca="true" t="shared" si="56" ref="L227:L238">K227/E227</f>
        <v>0.9808219178082191</v>
      </c>
    </row>
    <row r="228" spans="1:12" ht="12.75">
      <c r="A228" s="31" t="s">
        <v>440</v>
      </c>
      <c r="B228" s="31" t="s">
        <v>447</v>
      </c>
      <c r="C228" s="31" t="s">
        <v>448</v>
      </c>
      <c r="D228" s="31"/>
      <c r="E228" s="31">
        <v>365</v>
      </c>
      <c r="F228" s="36"/>
      <c r="G228" s="35"/>
      <c r="H228" s="35"/>
      <c r="I228" s="57">
        <f t="shared" si="54"/>
        <v>0</v>
      </c>
      <c r="J228" s="46"/>
      <c r="K228" s="58">
        <f t="shared" si="55"/>
        <v>365</v>
      </c>
      <c r="L228" s="57">
        <f t="shared" si="56"/>
        <v>1</v>
      </c>
    </row>
    <row r="229" spans="1:12" ht="12.75">
      <c r="A229" s="31" t="s">
        <v>440</v>
      </c>
      <c r="B229" s="31" t="s">
        <v>453</v>
      </c>
      <c r="C229" s="31" t="s">
        <v>454</v>
      </c>
      <c r="D229" s="31"/>
      <c r="E229" s="31">
        <v>365</v>
      </c>
      <c r="F229" s="36"/>
      <c r="G229" s="35"/>
      <c r="H229" s="35"/>
      <c r="I229" s="57">
        <f t="shared" si="54"/>
        <v>0</v>
      </c>
      <c r="J229" s="46"/>
      <c r="K229" s="58">
        <f t="shared" si="55"/>
        <v>365</v>
      </c>
      <c r="L229" s="57">
        <f t="shared" si="56"/>
        <v>1</v>
      </c>
    </row>
    <row r="230" spans="1:12" ht="12.75">
      <c r="A230" s="31" t="s">
        <v>440</v>
      </c>
      <c r="B230" s="31" t="s">
        <v>459</v>
      </c>
      <c r="C230" s="31" t="s">
        <v>460</v>
      </c>
      <c r="D230" s="31"/>
      <c r="E230" s="31">
        <v>365</v>
      </c>
      <c r="F230" s="36"/>
      <c r="G230" s="35"/>
      <c r="H230" s="35"/>
      <c r="I230" s="57">
        <f t="shared" si="54"/>
        <v>0</v>
      </c>
      <c r="J230" s="46"/>
      <c r="K230" s="58">
        <f t="shared" si="55"/>
        <v>365</v>
      </c>
      <c r="L230" s="57">
        <f t="shared" si="56"/>
        <v>1</v>
      </c>
    </row>
    <row r="231" spans="1:12" ht="12.75">
      <c r="A231" s="31" t="s">
        <v>440</v>
      </c>
      <c r="B231" s="31" t="s">
        <v>465</v>
      </c>
      <c r="C231" s="31" t="s">
        <v>466</v>
      </c>
      <c r="D231" s="31"/>
      <c r="E231" s="31">
        <v>365</v>
      </c>
      <c r="F231" s="36"/>
      <c r="G231" s="35"/>
      <c r="H231" s="35"/>
      <c r="I231" s="57">
        <f t="shared" si="54"/>
        <v>0</v>
      </c>
      <c r="J231" s="46"/>
      <c r="K231" s="58">
        <f t="shared" si="55"/>
        <v>365</v>
      </c>
      <c r="L231" s="57">
        <f t="shared" si="56"/>
        <v>1</v>
      </c>
    </row>
    <row r="232" spans="1:12" ht="12.75">
      <c r="A232" s="31" t="s">
        <v>440</v>
      </c>
      <c r="B232" s="31" t="s">
        <v>475</v>
      </c>
      <c r="C232" s="31" t="s">
        <v>476</v>
      </c>
      <c r="D232" s="31"/>
      <c r="E232" s="31">
        <v>365</v>
      </c>
      <c r="F232" s="36"/>
      <c r="G232" s="35"/>
      <c r="H232" s="35"/>
      <c r="I232" s="57">
        <f t="shared" si="54"/>
        <v>0</v>
      </c>
      <c r="J232" s="46"/>
      <c r="K232" s="58">
        <f t="shared" si="55"/>
        <v>365</v>
      </c>
      <c r="L232" s="57">
        <f t="shared" si="56"/>
        <v>1</v>
      </c>
    </row>
    <row r="233" spans="1:12" ht="12.75">
      <c r="A233" s="31" t="s">
        <v>440</v>
      </c>
      <c r="B233" s="31" t="s">
        <v>479</v>
      </c>
      <c r="C233" s="31" t="s">
        <v>480</v>
      </c>
      <c r="D233" s="31"/>
      <c r="E233" s="31">
        <v>365</v>
      </c>
      <c r="F233" s="36"/>
      <c r="G233" s="53" t="s">
        <v>1075</v>
      </c>
      <c r="H233" s="35">
        <v>7</v>
      </c>
      <c r="I233" s="57">
        <f t="shared" si="54"/>
        <v>0.019178082191780823</v>
      </c>
      <c r="J233" s="46"/>
      <c r="K233" s="58">
        <f t="shared" si="55"/>
        <v>358</v>
      </c>
      <c r="L233" s="57">
        <f t="shared" si="56"/>
        <v>0.9808219178082191</v>
      </c>
    </row>
    <row r="234" spans="1:12" ht="12.75">
      <c r="A234" s="31" t="s">
        <v>440</v>
      </c>
      <c r="B234" s="31" t="s">
        <v>481</v>
      </c>
      <c r="C234" s="31" t="s">
        <v>482</v>
      </c>
      <c r="D234" s="31"/>
      <c r="E234" s="31">
        <v>365</v>
      </c>
      <c r="F234" s="36"/>
      <c r="G234" s="35"/>
      <c r="H234" s="35"/>
      <c r="I234" s="57">
        <f t="shared" si="54"/>
        <v>0</v>
      </c>
      <c r="J234" s="46"/>
      <c r="K234" s="58">
        <f t="shared" si="55"/>
        <v>365</v>
      </c>
      <c r="L234" s="57">
        <f t="shared" si="56"/>
        <v>1</v>
      </c>
    </row>
    <row r="235" spans="1:12" ht="12.75">
      <c r="A235" s="31" t="s">
        <v>440</v>
      </c>
      <c r="B235" s="31" t="s">
        <v>485</v>
      </c>
      <c r="C235" s="31" t="s">
        <v>486</v>
      </c>
      <c r="D235" s="31"/>
      <c r="E235" s="31">
        <v>365</v>
      </c>
      <c r="F235" s="36"/>
      <c r="G235" s="53" t="s">
        <v>1075</v>
      </c>
      <c r="H235" s="35">
        <v>7</v>
      </c>
      <c r="I235" s="57">
        <f t="shared" si="54"/>
        <v>0.019178082191780823</v>
      </c>
      <c r="J235" s="46"/>
      <c r="K235" s="58">
        <f t="shared" si="55"/>
        <v>358</v>
      </c>
      <c r="L235" s="57">
        <f t="shared" si="56"/>
        <v>0.9808219178082191</v>
      </c>
    </row>
    <row r="236" spans="1:12" ht="12.75">
      <c r="A236" s="31" t="s">
        <v>440</v>
      </c>
      <c r="B236" s="31" t="s">
        <v>489</v>
      </c>
      <c r="C236" s="31" t="s">
        <v>490</v>
      </c>
      <c r="D236" s="31"/>
      <c r="E236" s="31">
        <v>365</v>
      </c>
      <c r="F236" s="36"/>
      <c r="G236" s="35"/>
      <c r="H236" s="35"/>
      <c r="I236" s="57">
        <f t="shared" si="54"/>
        <v>0</v>
      </c>
      <c r="J236" s="46"/>
      <c r="K236" s="58">
        <f t="shared" si="55"/>
        <v>365</v>
      </c>
      <c r="L236" s="57">
        <f t="shared" si="56"/>
        <v>1</v>
      </c>
    </row>
    <row r="237" spans="1:12" ht="12.75">
      <c r="A237" s="34" t="s">
        <v>440</v>
      </c>
      <c r="B237" s="34" t="s">
        <v>491</v>
      </c>
      <c r="C237" s="34" t="s">
        <v>492</v>
      </c>
      <c r="D237" s="34"/>
      <c r="E237" s="34">
        <v>365</v>
      </c>
      <c r="F237" s="59"/>
      <c r="G237" s="49" t="s">
        <v>1075</v>
      </c>
      <c r="H237" s="47">
        <v>7</v>
      </c>
      <c r="I237" s="60">
        <f t="shared" si="54"/>
        <v>0.019178082191780823</v>
      </c>
      <c r="J237" s="49"/>
      <c r="K237" s="61">
        <f t="shared" si="55"/>
        <v>358</v>
      </c>
      <c r="L237" s="60">
        <f t="shared" si="56"/>
        <v>0.9808219178082191</v>
      </c>
    </row>
    <row r="238" spans="1:12" ht="12.75">
      <c r="A238" s="31"/>
      <c r="B238" s="32">
        <f>COUNTA(B227:B237)</f>
        <v>11</v>
      </c>
      <c r="C238" s="31"/>
      <c r="D238" s="36"/>
      <c r="E238" s="37">
        <f>SUM(E227:E237)</f>
        <v>4015</v>
      </c>
      <c r="F238" s="39"/>
      <c r="G238" s="32">
        <f>COUNTA(G227:G237)</f>
        <v>4</v>
      </c>
      <c r="H238" s="37">
        <f>SUM(H227:H237)</f>
        <v>28</v>
      </c>
      <c r="I238" s="40">
        <f t="shared" si="54"/>
        <v>0.006973848069738481</v>
      </c>
      <c r="J238" s="41"/>
      <c r="K238" s="50">
        <f t="shared" si="55"/>
        <v>3987</v>
      </c>
      <c r="L238" s="40">
        <f t="shared" si="56"/>
        <v>0.9930261519302616</v>
      </c>
    </row>
    <row r="239" spans="1:12" ht="12.75">
      <c r="A239" s="31"/>
      <c r="B239" s="32"/>
      <c r="C239" s="31"/>
      <c r="D239" s="36"/>
      <c r="E239" s="37"/>
      <c r="F239" s="39"/>
      <c r="G239" s="32"/>
      <c r="H239" s="37"/>
      <c r="I239" s="40"/>
      <c r="J239" s="41"/>
      <c r="K239" s="50"/>
      <c r="L239" s="40"/>
    </row>
    <row r="240" spans="1:12" ht="12.75">
      <c r="A240" s="31" t="s">
        <v>499</v>
      </c>
      <c r="B240" s="31" t="s">
        <v>500</v>
      </c>
      <c r="C240" s="31" t="s">
        <v>501</v>
      </c>
      <c r="D240" s="31"/>
      <c r="E240" s="31">
        <v>365</v>
      </c>
      <c r="F240" s="36"/>
      <c r="G240" s="53" t="s">
        <v>1075</v>
      </c>
      <c r="H240" s="65">
        <v>6</v>
      </c>
      <c r="I240" s="57">
        <f aca="true" t="shared" si="57" ref="I240:I245">H240/E240</f>
        <v>0.01643835616438356</v>
      </c>
      <c r="J240" s="46"/>
      <c r="K240" s="58">
        <f aca="true" t="shared" si="58" ref="K240:K245">E240-H240</f>
        <v>359</v>
      </c>
      <c r="L240" s="57">
        <f aca="true" t="shared" si="59" ref="L240:L245">K240/E240</f>
        <v>0.9835616438356164</v>
      </c>
    </row>
    <row r="241" spans="1:12" ht="12.75">
      <c r="A241" s="31" t="s">
        <v>499</v>
      </c>
      <c r="B241" s="31" t="s">
        <v>502</v>
      </c>
      <c r="C241" s="31" t="s">
        <v>503</v>
      </c>
      <c r="D241" s="31"/>
      <c r="E241" s="31">
        <v>365</v>
      </c>
      <c r="F241" s="36"/>
      <c r="G241" s="53" t="s">
        <v>1075</v>
      </c>
      <c r="H241" s="65">
        <v>14</v>
      </c>
      <c r="I241" s="57">
        <f t="shared" si="57"/>
        <v>0.038356164383561646</v>
      </c>
      <c r="J241" s="46"/>
      <c r="K241" s="58">
        <f t="shared" si="58"/>
        <v>351</v>
      </c>
      <c r="L241" s="57">
        <f t="shared" si="59"/>
        <v>0.9616438356164384</v>
      </c>
    </row>
    <row r="242" spans="1:12" ht="12.75">
      <c r="A242" s="31" t="s">
        <v>499</v>
      </c>
      <c r="B242" s="31" t="s">
        <v>504</v>
      </c>
      <c r="C242" s="31" t="s">
        <v>505</v>
      </c>
      <c r="D242" s="31"/>
      <c r="E242" s="31">
        <v>365</v>
      </c>
      <c r="F242" s="36"/>
      <c r="G242" s="53" t="s">
        <v>1075</v>
      </c>
      <c r="H242" s="65">
        <v>2</v>
      </c>
      <c r="I242" s="57">
        <f t="shared" si="57"/>
        <v>0.005479452054794521</v>
      </c>
      <c r="J242" s="46"/>
      <c r="K242" s="58">
        <f t="shared" si="58"/>
        <v>363</v>
      </c>
      <c r="L242" s="57">
        <f t="shared" si="59"/>
        <v>0.9945205479452055</v>
      </c>
    </row>
    <row r="243" spans="1:12" ht="12.75">
      <c r="A243" s="31" t="s">
        <v>499</v>
      </c>
      <c r="B243" s="31" t="s">
        <v>510</v>
      </c>
      <c r="C243" s="31" t="s">
        <v>511</v>
      </c>
      <c r="D243" s="31"/>
      <c r="E243" s="31">
        <v>365</v>
      </c>
      <c r="F243" s="36"/>
      <c r="G243" s="53" t="s">
        <v>1075</v>
      </c>
      <c r="H243" s="65">
        <v>82</v>
      </c>
      <c r="I243" s="57">
        <f t="shared" si="57"/>
        <v>0.22465753424657534</v>
      </c>
      <c r="J243" s="46"/>
      <c r="K243" s="58">
        <f t="shared" si="58"/>
        <v>283</v>
      </c>
      <c r="L243" s="57">
        <f t="shared" si="59"/>
        <v>0.7753424657534247</v>
      </c>
    </row>
    <row r="244" spans="1:12" ht="12.75">
      <c r="A244" s="31" t="s">
        <v>499</v>
      </c>
      <c r="B244" s="31" t="s">
        <v>512</v>
      </c>
      <c r="C244" s="31" t="s">
        <v>513</v>
      </c>
      <c r="D244" s="31"/>
      <c r="E244" s="31">
        <v>365</v>
      </c>
      <c r="F244" s="36"/>
      <c r="G244" s="53" t="s">
        <v>1075</v>
      </c>
      <c r="H244" s="65">
        <v>20</v>
      </c>
      <c r="I244" s="57">
        <f t="shared" si="57"/>
        <v>0.0547945205479452</v>
      </c>
      <c r="J244" s="46"/>
      <c r="K244" s="58">
        <f t="shared" si="58"/>
        <v>345</v>
      </c>
      <c r="L244" s="57">
        <f t="shared" si="59"/>
        <v>0.9452054794520548</v>
      </c>
    </row>
    <row r="245" spans="1:12" ht="12.75">
      <c r="A245" s="31" t="s">
        <v>499</v>
      </c>
      <c r="B245" s="31" t="s">
        <v>514</v>
      </c>
      <c r="C245" s="31" t="s">
        <v>515</v>
      </c>
      <c r="D245" s="31"/>
      <c r="E245" s="31">
        <v>365</v>
      </c>
      <c r="F245" s="36"/>
      <c r="G245" s="35"/>
      <c r="H245" s="79"/>
      <c r="I245" s="57">
        <f t="shared" si="57"/>
        <v>0</v>
      </c>
      <c r="J245" s="46"/>
      <c r="K245" s="58">
        <f t="shared" si="58"/>
        <v>365</v>
      </c>
      <c r="L245" s="57">
        <f t="shared" si="59"/>
        <v>1</v>
      </c>
    </row>
    <row r="246" spans="1:12" ht="12.75">
      <c r="A246" s="31" t="s">
        <v>499</v>
      </c>
      <c r="B246" s="31" t="s">
        <v>518</v>
      </c>
      <c r="C246" s="31" t="s">
        <v>519</v>
      </c>
      <c r="D246" s="31"/>
      <c r="E246" s="31">
        <v>365</v>
      </c>
      <c r="F246" s="36"/>
      <c r="G246" s="35"/>
      <c r="H246" s="35"/>
      <c r="I246" s="57">
        <f aca="true" t="shared" si="60" ref="I246:I252">H246/E246</f>
        <v>0</v>
      </c>
      <c r="J246" s="46"/>
      <c r="K246" s="58">
        <f aca="true" t="shared" si="61" ref="K246:K252">E246-H246</f>
        <v>365</v>
      </c>
      <c r="L246" s="57">
        <f aca="true" t="shared" si="62" ref="L246:L252">K246/E246</f>
        <v>1</v>
      </c>
    </row>
    <row r="247" spans="1:12" ht="12.75">
      <c r="A247" s="31" t="s">
        <v>499</v>
      </c>
      <c r="B247" s="31" t="s">
        <v>520</v>
      </c>
      <c r="C247" s="31" t="s">
        <v>521</v>
      </c>
      <c r="D247" s="31"/>
      <c r="E247" s="31">
        <v>365</v>
      </c>
      <c r="F247" s="36"/>
      <c r="G247" s="53" t="s">
        <v>1075</v>
      </c>
      <c r="H247" s="65">
        <v>48</v>
      </c>
      <c r="I247" s="57">
        <f t="shared" si="60"/>
        <v>0.13150684931506848</v>
      </c>
      <c r="J247" s="46"/>
      <c r="K247" s="58">
        <f t="shared" si="61"/>
        <v>317</v>
      </c>
      <c r="L247" s="57">
        <f t="shared" si="62"/>
        <v>0.8684931506849315</v>
      </c>
    </row>
    <row r="248" spans="1:12" ht="12.75">
      <c r="A248" s="31" t="s">
        <v>499</v>
      </c>
      <c r="B248" s="31" t="s">
        <v>522</v>
      </c>
      <c r="C248" s="31" t="s">
        <v>523</v>
      </c>
      <c r="D248" s="31"/>
      <c r="E248" s="31">
        <v>365</v>
      </c>
      <c r="F248" s="36"/>
      <c r="G248" s="53" t="s">
        <v>1075</v>
      </c>
      <c r="H248" s="65">
        <v>47</v>
      </c>
      <c r="I248" s="57">
        <f t="shared" si="60"/>
        <v>0.12876712328767123</v>
      </c>
      <c r="J248" s="46"/>
      <c r="K248" s="58">
        <f t="shared" si="61"/>
        <v>318</v>
      </c>
      <c r="L248" s="57">
        <f t="shared" si="62"/>
        <v>0.8712328767123287</v>
      </c>
    </row>
    <row r="249" spans="1:12" ht="12.75">
      <c r="A249" s="31" t="s">
        <v>499</v>
      </c>
      <c r="B249" s="31" t="s">
        <v>524</v>
      </c>
      <c r="C249" s="31" t="s">
        <v>525</v>
      </c>
      <c r="D249" s="31"/>
      <c r="E249" s="31">
        <v>365</v>
      </c>
      <c r="F249" s="36"/>
      <c r="G249" s="53" t="s">
        <v>1075</v>
      </c>
      <c r="H249" s="65">
        <v>14</v>
      </c>
      <c r="I249" s="57">
        <f t="shared" si="60"/>
        <v>0.038356164383561646</v>
      </c>
      <c r="J249" s="46"/>
      <c r="K249" s="58">
        <f t="shared" si="61"/>
        <v>351</v>
      </c>
      <c r="L249" s="57">
        <f t="shared" si="62"/>
        <v>0.9616438356164384</v>
      </c>
    </row>
    <row r="250" spans="1:12" ht="12.75">
      <c r="A250" s="31" t="s">
        <v>499</v>
      </c>
      <c r="B250" s="31" t="s">
        <v>542</v>
      </c>
      <c r="C250" s="31" t="s">
        <v>543</v>
      </c>
      <c r="D250" s="31"/>
      <c r="E250" s="31">
        <v>365</v>
      </c>
      <c r="F250" s="36"/>
      <c r="G250" s="53" t="s">
        <v>1075</v>
      </c>
      <c r="H250" s="65">
        <v>20</v>
      </c>
      <c r="I250" s="57">
        <f t="shared" si="60"/>
        <v>0.0547945205479452</v>
      </c>
      <c r="J250" s="46"/>
      <c r="K250" s="58">
        <f t="shared" si="61"/>
        <v>345</v>
      </c>
      <c r="L250" s="57">
        <f t="shared" si="62"/>
        <v>0.9452054794520548</v>
      </c>
    </row>
    <row r="251" spans="1:12" ht="12.75">
      <c r="A251" s="34" t="s">
        <v>499</v>
      </c>
      <c r="B251" s="34" t="s">
        <v>544</v>
      </c>
      <c r="C251" s="34" t="s">
        <v>545</v>
      </c>
      <c r="D251" s="34"/>
      <c r="E251" s="34">
        <v>365</v>
      </c>
      <c r="F251" s="59"/>
      <c r="G251" s="49" t="s">
        <v>1075</v>
      </c>
      <c r="H251" s="61">
        <v>35</v>
      </c>
      <c r="I251" s="60">
        <f t="shared" si="60"/>
        <v>0.0958904109589041</v>
      </c>
      <c r="J251" s="49"/>
      <c r="K251" s="61">
        <f t="shared" si="61"/>
        <v>330</v>
      </c>
      <c r="L251" s="60">
        <f t="shared" si="62"/>
        <v>0.9041095890410958</v>
      </c>
    </row>
    <row r="252" spans="1:12" ht="12.75">
      <c r="A252" s="31"/>
      <c r="B252" s="32">
        <f>COUNTA(B240:B251)</f>
        <v>12</v>
      </c>
      <c r="C252" s="31"/>
      <c r="D252" s="36"/>
      <c r="E252" s="37">
        <f>SUM(E240:E251)</f>
        <v>4380</v>
      </c>
      <c r="F252" s="39"/>
      <c r="G252" s="32">
        <f>COUNTA(G240:G251)</f>
        <v>10</v>
      </c>
      <c r="H252" s="37">
        <f>SUM(H240:H251)</f>
        <v>288</v>
      </c>
      <c r="I252" s="40">
        <f t="shared" si="60"/>
        <v>0.06575342465753424</v>
      </c>
      <c r="J252" s="41"/>
      <c r="K252" s="50">
        <f t="shared" si="61"/>
        <v>4092</v>
      </c>
      <c r="L252" s="40">
        <f t="shared" si="62"/>
        <v>0.9342465753424658</v>
      </c>
    </row>
    <row r="253" spans="1:12" ht="12.75">
      <c r="A253" s="31"/>
      <c r="B253" s="32"/>
      <c r="C253" s="31"/>
      <c r="D253" s="36"/>
      <c r="E253" s="37"/>
      <c r="F253" s="39"/>
      <c r="G253" s="32"/>
      <c r="H253" s="37"/>
      <c r="I253" s="40"/>
      <c r="J253" s="41"/>
      <c r="K253" s="50"/>
      <c r="L253" s="40"/>
    </row>
    <row r="254" spans="1:12" ht="12.75">
      <c r="A254" s="31" t="s">
        <v>552</v>
      </c>
      <c r="B254" s="31" t="s">
        <v>553</v>
      </c>
      <c r="C254" s="31" t="s">
        <v>554</v>
      </c>
      <c r="D254" s="31"/>
      <c r="E254" s="31">
        <v>365</v>
      </c>
      <c r="F254" s="36"/>
      <c r="G254" s="35"/>
      <c r="H254" s="35"/>
      <c r="I254" s="57">
        <f>H254/E254</f>
        <v>0</v>
      </c>
      <c r="J254" s="46"/>
      <c r="K254" s="58">
        <f>E254-H254</f>
        <v>365</v>
      </c>
      <c r="L254" s="57">
        <f>K254/E254</f>
        <v>1</v>
      </c>
    </row>
    <row r="255" spans="1:12" ht="12.75">
      <c r="A255" s="31" t="s">
        <v>552</v>
      </c>
      <c r="B255" s="31" t="s">
        <v>555</v>
      </c>
      <c r="C255" s="31" t="s">
        <v>556</v>
      </c>
      <c r="D255" s="31"/>
      <c r="E255" s="31">
        <v>365</v>
      </c>
      <c r="F255" s="36"/>
      <c r="G255" s="35"/>
      <c r="H255" s="35"/>
      <c r="I255" s="57">
        <f aca="true" t="shared" si="63" ref="I255:I266">H255/E255</f>
        <v>0</v>
      </c>
      <c r="J255" s="46"/>
      <c r="K255" s="58">
        <f aca="true" t="shared" si="64" ref="K255:K266">E255-H255</f>
        <v>365</v>
      </c>
      <c r="L255" s="57">
        <f aca="true" t="shared" si="65" ref="L255:L266">K255/E255</f>
        <v>1</v>
      </c>
    </row>
    <row r="256" spans="1:12" ht="12.75">
      <c r="A256" s="31" t="s">
        <v>552</v>
      </c>
      <c r="B256" s="31" t="s">
        <v>559</v>
      </c>
      <c r="C256" s="31" t="s">
        <v>560</v>
      </c>
      <c r="D256" s="31"/>
      <c r="E256" s="31">
        <v>365</v>
      </c>
      <c r="F256" s="36"/>
      <c r="G256" s="35"/>
      <c r="H256" s="35"/>
      <c r="I256" s="57">
        <f t="shared" si="63"/>
        <v>0</v>
      </c>
      <c r="J256" s="46"/>
      <c r="K256" s="58">
        <f t="shared" si="64"/>
        <v>365</v>
      </c>
      <c r="L256" s="57">
        <f t="shared" si="65"/>
        <v>1</v>
      </c>
    </row>
    <row r="257" spans="1:12" ht="12.75">
      <c r="A257" s="31" t="s">
        <v>552</v>
      </c>
      <c r="B257" s="31" t="s">
        <v>561</v>
      </c>
      <c r="C257" s="31" t="s">
        <v>562</v>
      </c>
      <c r="D257" s="31"/>
      <c r="E257" s="31">
        <v>365</v>
      </c>
      <c r="F257" s="36"/>
      <c r="G257" s="35"/>
      <c r="H257" s="35"/>
      <c r="I257" s="57">
        <f t="shared" si="63"/>
        <v>0</v>
      </c>
      <c r="J257" s="46"/>
      <c r="K257" s="58">
        <f t="shared" si="64"/>
        <v>365</v>
      </c>
      <c r="L257" s="57">
        <f t="shared" si="65"/>
        <v>1</v>
      </c>
    </row>
    <row r="258" spans="1:12" ht="12.75">
      <c r="A258" s="31" t="s">
        <v>552</v>
      </c>
      <c r="B258" s="31" t="s">
        <v>563</v>
      </c>
      <c r="C258" s="31" t="s">
        <v>564</v>
      </c>
      <c r="D258" s="31"/>
      <c r="E258" s="31">
        <v>365</v>
      </c>
      <c r="F258" s="36"/>
      <c r="G258" s="35"/>
      <c r="H258" s="35"/>
      <c r="I258" s="57">
        <f t="shared" si="63"/>
        <v>0</v>
      </c>
      <c r="J258" s="46"/>
      <c r="K258" s="58">
        <f t="shared" si="64"/>
        <v>365</v>
      </c>
      <c r="L258" s="57">
        <f t="shared" si="65"/>
        <v>1</v>
      </c>
    </row>
    <row r="259" spans="1:12" ht="12.75">
      <c r="A259" s="31" t="s">
        <v>552</v>
      </c>
      <c r="B259" s="31" t="s">
        <v>569</v>
      </c>
      <c r="C259" s="31" t="s">
        <v>570</v>
      </c>
      <c r="D259" s="31"/>
      <c r="E259" s="31">
        <v>365</v>
      </c>
      <c r="F259" s="36"/>
      <c r="G259" s="35"/>
      <c r="H259" s="35"/>
      <c r="I259" s="57">
        <f t="shared" si="63"/>
        <v>0</v>
      </c>
      <c r="J259" s="46"/>
      <c r="K259" s="58">
        <f t="shared" si="64"/>
        <v>365</v>
      </c>
      <c r="L259" s="57">
        <f t="shared" si="65"/>
        <v>1</v>
      </c>
    </row>
    <row r="260" spans="1:12" ht="12.75">
      <c r="A260" s="31" t="s">
        <v>552</v>
      </c>
      <c r="B260" s="31" t="s">
        <v>571</v>
      </c>
      <c r="C260" s="31" t="s">
        <v>572</v>
      </c>
      <c r="D260" s="31"/>
      <c r="E260" s="31">
        <v>365</v>
      </c>
      <c r="F260" s="36"/>
      <c r="G260" s="35"/>
      <c r="H260" s="35"/>
      <c r="I260" s="57">
        <f t="shared" si="63"/>
        <v>0</v>
      </c>
      <c r="J260" s="46"/>
      <c r="K260" s="58">
        <f t="shared" si="64"/>
        <v>365</v>
      </c>
      <c r="L260" s="57">
        <f t="shared" si="65"/>
        <v>1</v>
      </c>
    </row>
    <row r="261" spans="1:12" ht="12.75">
      <c r="A261" s="31" t="s">
        <v>552</v>
      </c>
      <c r="B261" s="31" t="s">
        <v>573</v>
      </c>
      <c r="C261" s="31" t="s">
        <v>574</v>
      </c>
      <c r="D261" s="31"/>
      <c r="E261" s="31">
        <v>365</v>
      </c>
      <c r="F261" s="36"/>
      <c r="G261" s="35"/>
      <c r="H261" s="35"/>
      <c r="I261" s="57">
        <f>H261/E261</f>
        <v>0</v>
      </c>
      <c r="J261" s="46"/>
      <c r="K261" s="58">
        <f>E261-H261</f>
        <v>365</v>
      </c>
      <c r="L261" s="57">
        <f>K261/E261</f>
        <v>1</v>
      </c>
    </row>
    <row r="262" spans="1:12" ht="12.75">
      <c r="A262" s="31" t="s">
        <v>552</v>
      </c>
      <c r="B262" s="31" t="s">
        <v>577</v>
      </c>
      <c r="C262" s="31" t="s">
        <v>578</v>
      </c>
      <c r="D262" s="31"/>
      <c r="E262" s="31">
        <v>365</v>
      </c>
      <c r="F262" s="36"/>
      <c r="G262" s="35"/>
      <c r="H262" s="35"/>
      <c r="I262" s="57">
        <f t="shared" si="63"/>
        <v>0</v>
      </c>
      <c r="J262" s="46"/>
      <c r="K262" s="58">
        <f t="shared" si="64"/>
        <v>365</v>
      </c>
      <c r="L262" s="57">
        <f t="shared" si="65"/>
        <v>1</v>
      </c>
    </row>
    <row r="263" spans="1:12" ht="12.75">
      <c r="A263" s="31" t="s">
        <v>552</v>
      </c>
      <c r="B263" s="31" t="s">
        <v>581</v>
      </c>
      <c r="C263" s="31" t="s">
        <v>552</v>
      </c>
      <c r="D263" s="31"/>
      <c r="E263" s="31">
        <v>365</v>
      </c>
      <c r="F263" s="36"/>
      <c r="G263" s="35"/>
      <c r="H263" s="35"/>
      <c r="I263" s="57">
        <f t="shared" si="63"/>
        <v>0</v>
      </c>
      <c r="J263" s="46"/>
      <c r="K263" s="58">
        <f t="shared" si="64"/>
        <v>365</v>
      </c>
      <c r="L263" s="57">
        <f t="shared" si="65"/>
        <v>1</v>
      </c>
    </row>
    <row r="264" spans="1:12" ht="12.75">
      <c r="A264" s="31" t="s">
        <v>552</v>
      </c>
      <c r="B264" s="31" t="s">
        <v>586</v>
      </c>
      <c r="C264" s="31" t="s">
        <v>587</v>
      </c>
      <c r="D264" s="31"/>
      <c r="E264" s="31">
        <v>365</v>
      </c>
      <c r="F264" s="36"/>
      <c r="G264" s="53" t="s">
        <v>1075</v>
      </c>
      <c r="H264" s="35">
        <v>1</v>
      </c>
      <c r="I264" s="57">
        <f t="shared" si="63"/>
        <v>0.0027397260273972603</v>
      </c>
      <c r="J264" s="46"/>
      <c r="K264" s="58">
        <f t="shared" si="64"/>
        <v>364</v>
      </c>
      <c r="L264" s="57">
        <f t="shared" si="65"/>
        <v>0.9972602739726028</v>
      </c>
    </row>
    <row r="265" spans="1:12" ht="12.75">
      <c r="A265" s="31" t="s">
        <v>552</v>
      </c>
      <c r="B265" s="31" t="s">
        <v>592</v>
      </c>
      <c r="C265" s="31" t="s">
        <v>593</v>
      </c>
      <c r="D265" s="31"/>
      <c r="E265" s="31">
        <v>365</v>
      </c>
      <c r="F265" s="36"/>
      <c r="G265" s="35"/>
      <c r="H265" s="35"/>
      <c r="I265" s="57">
        <f t="shared" si="63"/>
        <v>0</v>
      </c>
      <c r="J265" s="46"/>
      <c r="K265" s="58">
        <f t="shared" si="64"/>
        <v>365</v>
      </c>
      <c r="L265" s="57">
        <f t="shared" si="65"/>
        <v>1</v>
      </c>
    </row>
    <row r="266" spans="1:12" ht="12.75">
      <c r="A266" s="31" t="s">
        <v>552</v>
      </c>
      <c r="B266" s="31" t="s">
        <v>595</v>
      </c>
      <c r="C266" s="31" t="s">
        <v>596</v>
      </c>
      <c r="D266" s="31"/>
      <c r="E266" s="31">
        <v>365</v>
      </c>
      <c r="F266" s="36"/>
      <c r="G266" s="35"/>
      <c r="H266" s="35"/>
      <c r="I266" s="57">
        <f t="shared" si="63"/>
        <v>0</v>
      </c>
      <c r="J266" s="46"/>
      <c r="K266" s="58">
        <f t="shared" si="64"/>
        <v>365</v>
      </c>
      <c r="L266" s="57">
        <f t="shared" si="65"/>
        <v>1</v>
      </c>
    </row>
    <row r="267" spans="1:12" ht="12.75">
      <c r="A267" s="34" t="s">
        <v>552</v>
      </c>
      <c r="B267" s="34" t="s">
        <v>597</v>
      </c>
      <c r="C267" s="34" t="s">
        <v>598</v>
      </c>
      <c r="D267" s="34"/>
      <c r="E267" s="34">
        <v>365</v>
      </c>
      <c r="F267" s="59"/>
      <c r="G267" s="47"/>
      <c r="H267" s="47"/>
      <c r="I267" s="60">
        <f>H267/E267</f>
        <v>0</v>
      </c>
      <c r="J267" s="49"/>
      <c r="K267" s="61">
        <f>E267-H267</f>
        <v>365</v>
      </c>
      <c r="L267" s="60">
        <f>K267/E267</f>
        <v>1</v>
      </c>
    </row>
    <row r="268" spans="1:12" ht="12.75">
      <c r="A268" s="31"/>
      <c r="B268" s="32">
        <f>COUNTA(B254:B267)</f>
        <v>14</v>
      </c>
      <c r="C268" s="31"/>
      <c r="D268" s="36"/>
      <c r="E268" s="37">
        <f>SUM(E254:E267)</f>
        <v>5110</v>
      </c>
      <c r="F268" s="39"/>
      <c r="G268" s="32">
        <f>COUNTA(G254:G267)</f>
        <v>1</v>
      </c>
      <c r="H268" s="37">
        <f>SUM(H254:H267)</f>
        <v>1</v>
      </c>
      <c r="I268" s="40">
        <f>H268/E268</f>
        <v>0.00019569471624266145</v>
      </c>
      <c r="J268" s="41"/>
      <c r="K268" s="50">
        <f>E268-H268</f>
        <v>5109</v>
      </c>
      <c r="L268" s="40">
        <f>K268/E268</f>
        <v>0.9998043052837573</v>
      </c>
    </row>
    <row r="269" spans="1:12" ht="12.75">
      <c r="A269" s="31"/>
      <c r="B269" s="32"/>
      <c r="C269" s="31"/>
      <c r="D269" s="36"/>
      <c r="E269" s="37"/>
      <c r="F269" s="39"/>
      <c r="G269" s="32"/>
      <c r="H269" s="37"/>
      <c r="I269" s="40"/>
      <c r="J269" s="41"/>
      <c r="K269" s="50"/>
      <c r="L269" s="40"/>
    </row>
    <row r="270" spans="1:12" ht="12.75">
      <c r="A270" s="31" t="s">
        <v>599</v>
      </c>
      <c r="B270" s="31" t="s">
        <v>600</v>
      </c>
      <c r="C270" s="31" t="s">
        <v>601</v>
      </c>
      <c r="D270" s="31"/>
      <c r="E270" s="31">
        <v>365</v>
      </c>
      <c r="F270" s="36"/>
      <c r="G270" s="35"/>
      <c r="H270" s="79"/>
      <c r="I270" s="57">
        <f>H270/E270</f>
        <v>0</v>
      </c>
      <c r="J270" s="46"/>
      <c r="K270" s="58">
        <f>E270-H270</f>
        <v>365</v>
      </c>
      <c r="L270" s="57">
        <f>K270/E270</f>
        <v>1</v>
      </c>
    </row>
    <row r="271" spans="1:12" ht="12.75">
      <c r="A271" s="31" t="s">
        <v>599</v>
      </c>
      <c r="B271" s="31" t="s">
        <v>602</v>
      </c>
      <c r="C271" s="31" t="s">
        <v>603</v>
      </c>
      <c r="D271" s="31"/>
      <c r="E271" s="31">
        <v>365</v>
      </c>
      <c r="F271" s="36"/>
      <c r="G271" s="53" t="s">
        <v>1075</v>
      </c>
      <c r="H271" s="65">
        <v>21</v>
      </c>
      <c r="I271" s="57">
        <f aca="true" t="shared" si="66" ref="I271:I277">H271/E271</f>
        <v>0.057534246575342465</v>
      </c>
      <c r="J271" s="46"/>
      <c r="K271" s="58">
        <f aca="true" t="shared" si="67" ref="K271:K277">E271-H271</f>
        <v>344</v>
      </c>
      <c r="L271" s="57">
        <f aca="true" t="shared" si="68" ref="L271:L277">K271/E271</f>
        <v>0.9424657534246575</v>
      </c>
    </row>
    <row r="272" spans="1:12" ht="12.75">
      <c r="A272" s="31" t="s">
        <v>599</v>
      </c>
      <c r="B272" s="31" t="s">
        <v>604</v>
      </c>
      <c r="C272" s="31" t="s">
        <v>605</v>
      </c>
      <c r="D272" s="31"/>
      <c r="E272" s="31">
        <v>365</v>
      </c>
      <c r="F272" s="36"/>
      <c r="G272" s="53" t="s">
        <v>1075</v>
      </c>
      <c r="H272" s="65">
        <v>70</v>
      </c>
      <c r="I272" s="57">
        <f t="shared" si="66"/>
        <v>0.1917808219178082</v>
      </c>
      <c r="J272" s="46"/>
      <c r="K272" s="58">
        <f t="shared" si="67"/>
        <v>295</v>
      </c>
      <c r="L272" s="57">
        <f t="shared" si="68"/>
        <v>0.8082191780821918</v>
      </c>
    </row>
    <row r="273" spans="1:12" ht="12.75">
      <c r="A273" s="31" t="s">
        <v>599</v>
      </c>
      <c r="B273" s="31" t="s">
        <v>606</v>
      </c>
      <c r="C273" s="31" t="s">
        <v>607</v>
      </c>
      <c r="D273" s="31"/>
      <c r="E273" s="31">
        <v>365</v>
      </c>
      <c r="F273" s="36"/>
      <c r="G273" s="53" t="s">
        <v>1075</v>
      </c>
      <c r="H273" s="65">
        <v>9</v>
      </c>
      <c r="I273" s="57">
        <f t="shared" si="66"/>
        <v>0.024657534246575342</v>
      </c>
      <c r="J273" s="46"/>
      <c r="K273" s="58">
        <f t="shared" si="67"/>
        <v>356</v>
      </c>
      <c r="L273" s="57">
        <f t="shared" si="68"/>
        <v>0.9753424657534246</v>
      </c>
    </row>
    <row r="274" spans="1:12" ht="12.75">
      <c r="A274" s="31" t="s">
        <v>599</v>
      </c>
      <c r="B274" s="31" t="s">
        <v>608</v>
      </c>
      <c r="C274" s="31" t="s">
        <v>609</v>
      </c>
      <c r="D274" s="31"/>
      <c r="E274" s="31">
        <v>365</v>
      </c>
      <c r="F274" s="36"/>
      <c r="G274" s="53" t="s">
        <v>1075</v>
      </c>
      <c r="H274" s="65">
        <v>50</v>
      </c>
      <c r="I274" s="57">
        <f t="shared" si="66"/>
        <v>0.136986301369863</v>
      </c>
      <c r="J274" s="46"/>
      <c r="K274" s="58">
        <f t="shared" si="67"/>
        <v>315</v>
      </c>
      <c r="L274" s="57">
        <f t="shared" si="68"/>
        <v>0.863013698630137</v>
      </c>
    </row>
    <row r="275" spans="1:12" ht="12.75">
      <c r="A275" s="31" t="s">
        <v>599</v>
      </c>
      <c r="B275" s="31" t="s">
        <v>610</v>
      </c>
      <c r="C275" s="31" t="s">
        <v>611</v>
      </c>
      <c r="D275" s="31"/>
      <c r="E275" s="31">
        <v>365</v>
      </c>
      <c r="F275" s="36"/>
      <c r="G275" s="53" t="s">
        <v>1075</v>
      </c>
      <c r="H275" s="65">
        <v>71</v>
      </c>
      <c r="I275" s="57">
        <f t="shared" si="66"/>
        <v>0.19452054794520549</v>
      </c>
      <c r="J275" s="46"/>
      <c r="K275" s="58">
        <f t="shared" si="67"/>
        <v>294</v>
      </c>
      <c r="L275" s="57">
        <f t="shared" si="68"/>
        <v>0.8054794520547945</v>
      </c>
    </row>
    <row r="276" spans="1:12" ht="12.75">
      <c r="A276" s="34" t="s">
        <v>599</v>
      </c>
      <c r="B276" s="34" t="s">
        <v>612</v>
      </c>
      <c r="C276" s="34" t="s">
        <v>613</v>
      </c>
      <c r="D276" s="34"/>
      <c r="E276" s="34">
        <v>365</v>
      </c>
      <c r="F276" s="59"/>
      <c r="G276" s="49" t="s">
        <v>1075</v>
      </c>
      <c r="H276" s="61">
        <v>51</v>
      </c>
      <c r="I276" s="60">
        <f t="shared" si="66"/>
        <v>0.13972602739726028</v>
      </c>
      <c r="J276" s="49"/>
      <c r="K276" s="61">
        <f t="shared" si="67"/>
        <v>314</v>
      </c>
      <c r="L276" s="60">
        <f t="shared" si="68"/>
        <v>0.8602739726027397</v>
      </c>
    </row>
    <row r="277" spans="1:12" ht="12.75">
      <c r="A277" s="31"/>
      <c r="B277" s="32">
        <f>COUNTA(B270:B276)</f>
        <v>7</v>
      </c>
      <c r="C277" s="31"/>
      <c r="D277" s="36"/>
      <c r="E277" s="37">
        <f>SUM(E270:E276)</f>
        <v>2555</v>
      </c>
      <c r="F277" s="39"/>
      <c r="G277" s="32">
        <f>COUNTA(G270:G276)</f>
        <v>6</v>
      </c>
      <c r="H277" s="37">
        <f>SUM(H270:H276)</f>
        <v>272</v>
      </c>
      <c r="I277" s="40">
        <f t="shared" si="66"/>
        <v>0.10645792563600782</v>
      </c>
      <c r="J277" s="41"/>
      <c r="K277" s="50">
        <f t="shared" si="67"/>
        <v>2283</v>
      </c>
      <c r="L277" s="40">
        <f t="shared" si="68"/>
        <v>0.8935420743639921</v>
      </c>
    </row>
    <row r="278" spans="1:12" ht="12.75">
      <c r="A278" s="31"/>
      <c r="B278" s="32"/>
      <c r="C278" s="31"/>
      <c r="D278" s="36"/>
      <c r="E278" s="37"/>
      <c r="F278" s="39"/>
      <c r="G278" s="32"/>
      <c r="H278" s="37"/>
      <c r="I278" s="40"/>
      <c r="J278" s="41"/>
      <c r="K278" s="50"/>
      <c r="L278" s="40"/>
    </row>
    <row r="279" spans="1:12" ht="12.75">
      <c r="A279" s="31" t="s">
        <v>614</v>
      </c>
      <c r="B279" s="31" t="s">
        <v>625</v>
      </c>
      <c r="C279" s="31" t="s">
        <v>626</v>
      </c>
      <c r="D279" s="31"/>
      <c r="E279" s="31">
        <v>365</v>
      </c>
      <c r="F279" s="36"/>
      <c r="G279" s="53" t="s">
        <v>1075</v>
      </c>
      <c r="H279" s="79">
        <v>6</v>
      </c>
      <c r="I279" s="57">
        <f aca="true" t="shared" si="69" ref="I279:I293">H279/E279</f>
        <v>0.01643835616438356</v>
      </c>
      <c r="J279" s="46"/>
      <c r="K279" s="58">
        <f aca="true" t="shared" si="70" ref="K279:K293">E279-H279</f>
        <v>359</v>
      </c>
      <c r="L279" s="57">
        <f aca="true" t="shared" si="71" ref="L279:L293">K279/E279</f>
        <v>0.9835616438356164</v>
      </c>
    </row>
    <row r="280" spans="1:12" ht="12.75">
      <c r="A280" s="31" t="s">
        <v>614</v>
      </c>
      <c r="B280" s="31" t="s">
        <v>635</v>
      </c>
      <c r="C280" s="31" t="s">
        <v>709</v>
      </c>
      <c r="D280" s="31"/>
      <c r="E280" s="31">
        <v>365</v>
      </c>
      <c r="F280" s="36"/>
      <c r="G280" s="35"/>
      <c r="H280" s="35"/>
      <c r="I280" s="57">
        <f t="shared" si="69"/>
        <v>0</v>
      </c>
      <c r="J280" s="46"/>
      <c r="K280" s="58">
        <f t="shared" si="70"/>
        <v>365</v>
      </c>
      <c r="L280" s="57">
        <f t="shared" si="71"/>
        <v>1</v>
      </c>
    </row>
    <row r="281" spans="1:12" ht="12.75">
      <c r="A281" s="31" t="s">
        <v>614</v>
      </c>
      <c r="B281" s="31" t="s">
        <v>714</v>
      </c>
      <c r="C281" s="31" t="s">
        <v>715</v>
      </c>
      <c r="D281" s="31"/>
      <c r="E281" s="31">
        <v>365</v>
      </c>
      <c r="F281" s="36"/>
      <c r="G281" s="35"/>
      <c r="H281" s="35"/>
      <c r="I281" s="57">
        <f t="shared" si="69"/>
        <v>0</v>
      </c>
      <c r="J281" s="46"/>
      <c r="K281" s="58">
        <f t="shared" si="70"/>
        <v>365</v>
      </c>
      <c r="L281" s="57">
        <f t="shared" si="71"/>
        <v>1</v>
      </c>
    </row>
    <row r="282" spans="1:12" ht="12.75">
      <c r="A282" s="31" t="s">
        <v>614</v>
      </c>
      <c r="B282" s="31" t="s">
        <v>722</v>
      </c>
      <c r="C282" s="31" t="s">
        <v>723</v>
      </c>
      <c r="D282" s="31"/>
      <c r="E282" s="31">
        <v>365</v>
      </c>
      <c r="F282" s="36"/>
      <c r="G282" s="35"/>
      <c r="H282" s="79"/>
      <c r="I282" s="57">
        <f t="shared" si="69"/>
        <v>0</v>
      </c>
      <c r="J282" s="46"/>
      <c r="K282" s="58">
        <f t="shared" si="70"/>
        <v>365</v>
      </c>
      <c r="L282" s="57">
        <f t="shared" si="71"/>
        <v>1</v>
      </c>
    </row>
    <row r="283" spans="1:12" ht="12.75">
      <c r="A283" s="31" t="s">
        <v>614</v>
      </c>
      <c r="B283" s="31" t="s">
        <v>726</v>
      </c>
      <c r="C283" s="31" t="s">
        <v>727</v>
      </c>
      <c r="D283" s="31"/>
      <c r="E283" s="31">
        <v>365</v>
      </c>
      <c r="F283" s="36"/>
      <c r="G283" s="35"/>
      <c r="H283" s="35"/>
      <c r="I283" s="57">
        <f t="shared" si="69"/>
        <v>0</v>
      </c>
      <c r="J283" s="46"/>
      <c r="K283" s="58">
        <f t="shared" si="70"/>
        <v>365</v>
      </c>
      <c r="L283" s="57">
        <f t="shared" si="71"/>
        <v>1</v>
      </c>
    </row>
    <row r="284" spans="1:12" ht="12.75">
      <c r="A284" s="31" t="s">
        <v>614</v>
      </c>
      <c r="B284" s="31" t="s">
        <v>730</v>
      </c>
      <c r="C284" s="31" t="s">
        <v>731</v>
      </c>
      <c r="D284" s="31"/>
      <c r="E284" s="31">
        <v>365</v>
      </c>
      <c r="F284" s="36"/>
      <c r="G284" s="35"/>
      <c r="H284" s="35"/>
      <c r="I284" s="57">
        <f t="shared" si="69"/>
        <v>0</v>
      </c>
      <c r="J284" s="46"/>
      <c r="K284" s="58">
        <f t="shared" si="70"/>
        <v>365</v>
      </c>
      <c r="L284" s="57">
        <f t="shared" si="71"/>
        <v>1</v>
      </c>
    </row>
    <row r="285" spans="1:12" ht="12.75">
      <c r="A285" s="31" t="s">
        <v>614</v>
      </c>
      <c r="B285" s="31" t="s">
        <v>732</v>
      </c>
      <c r="C285" s="31" t="s">
        <v>733</v>
      </c>
      <c r="D285" s="31"/>
      <c r="E285" s="31">
        <v>365</v>
      </c>
      <c r="F285" s="36"/>
      <c r="G285" s="35"/>
      <c r="H285" s="35"/>
      <c r="I285" s="57">
        <f t="shared" si="69"/>
        <v>0</v>
      </c>
      <c r="J285" s="46"/>
      <c r="K285" s="58">
        <f t="shared" si="70"/>
        <v>365</v>
      </c>
      <c r="L285" s="57">
        <f t="shared" si="71"/>
        <v>1</v>
      </c>
    </row>
    <row r="286" spans="1:12" ht="12.75">
      <c r="A286" s="31" t="s">
        <v>614</v>
      </c>
      <c r="B286" s="31" t="s">
        <v>736</v>
      </c>
      <c r="C286" s="31" t="s">
        <v>737</v>
      </c>
      <c r="D286" s="31"/>
      <c r="E286" s="31">
        <v>365</v>
      </c>
      <c r="F286" s="36"/>
      <c r="G286" s="35"/>
      <c r="H286" s="79"/>
      <c r="I286" s="57">
        <f t="shared" si="69"/>
        <v>0</v>
      </c>
      <c r="J286" s="46"/>
      <c r="K286" s="58">
        <f t="shared" si="70"/>
        <v>365</v>
      </c>
      <c r="L286" s="57">
        <f t="shared" si="71"/>
        <v>1</v>
      </c>
    </row>
    <row r="287" spans="1:12" ht="12.75">
      <c r="A287" s="31" t="s">
        <v>614</v>
      </c>
      <c r="B287" s="31" t="s">
        <v>742</v>
      </c>
      <c r="C287" s="31" t="s">
        <v>743</v>
      </c>
      <c r="D287" s="31"/>
      <c r="E287" s="31">
        <v>365</v>
      </c>
      <c r="F287" s="36"/>
      <c r="G287" s="35"/>
      <c r="H287" s="79"/>
      <c r="I287" s="57">
        <f t="shared" si="69"/>
        <v>0</v>
      </c>
      <c r="J287" s="46"/>
      <c r="K287" s="58">
        <f t="shared" si="70"/>
        <v>365</v>
      </c>
      <c r="L287" s="57">
        <f t="shared" si="71"/>
        <v>1</v>
      </c>
    </row>
    <row r="288" spans="1:12" ht="12.75">
      <c r="A288" s="31" t="s">
        <v>614</v>
      </c>
      <c r="B288" s="31" t="s">
        <v>744</v>
      </c>
      <c r="C288" s="31" t="s">
        <v>745</v>
      </c>
      <c r="D288" s="31"/>
      <c r="E288" s="31">
        <v>365</v>
      </c>
      <c r="F288" s="36"/>
      <c r="G288" s="35"/>
      <c r="H288" s="35"/>
      <c r="I288" s="57">
        <f t="shared" si="69"/>
        <v>0</v>
      </c>
      <c r="J288" s="46"/>
      <c r="K288" s="58">
        <f t="shared" si="70"/>
        <v>365</v>
      </c>
      <c r="L288" s="57">
        <f t="shared" si="71"/>
        <v>1</v>
      </c>
    </row>
    <row r="289" spans="1:12" ht="12.75">
      <c r="A289" s="31" t="s">
        <v>614</v>
      </c>
      <c r="B289" s="45" t="s">
        <v>752</v>
      </c>
      <c r="C289" s="45" t="s">
        <v>753</v>
      </c>
      <c r="D289" s="31"/>
      <c r="E289" s="31">
        <v>365</v>
      </c>
      <c r="F289" s="36"/>
      <c r="G289" s="35"/>
      <c r="H289" s="35"/>
      <c r="I289" s="57">
        <f t="shared" si="69"/>
        <v>0</v>
      </c>
      <c r="J289" s="46"/>
      <c r="K289" s="58">
        <f t="shared" si="70"/>
        <v>365</v>
      </c>
      <c r="L289" s="57">
        <f t="shared" si="71"/>
        <v>1</v>
      </c>
    </row>
    <row r="290" spans="1:12" ht="12.75">
      <c r="A290" s="31" t="s">
        <v>614</v>
      </c>
      <c r="B290" s="31" t="s">
        <v>756</v>
      </c>
      <c r="C290" s="31" t="s">
        <v>757</v>
      </c>
      <c r="D290" s="31"/>
      <c r="E290" s="31">
        <v>365</v>
      </c>
      <c r="F290" s="36"/>
      <c r="G290" s="35"/>
      <c r="H290" s="35"/>
      <c r="I290" s="57">
        <f t="shared" si="69"/>
        <v>0</v>
      </c>
      <c r="J290" s="46"/>
      <c r="K290" s="58">
        <f t="shared" si="70"/>
        <v>365</v>
      </c>
      <c r="L290" s="57">
        <f t="shared" si="71"/>
        <v>1</v>
      </c>
    </row>
    <row r="291" spans="1:12" ht="12.75">
      <c r="A291" s="31" t="s">
        <v>614</v>
      </c>
      <c r="B291" s="45" t="s">
        <v>766</v>
      </c>
      <c r="C291" s="45" t="s">
        <v>767</v>
      </c>
      <c r="D291" s="31"/>
      <c r="E291" s="31">
        <v>365</v>
      </c>
      <c r="F291" s="108"/>
      <c r="G291" s="46" t="s">
        <v>1075</v>
      </c>
      <c r="H291" s="71">
        <v>5</v>
      </c>
      <c r="I291" s="57">
        <f>H291/E291</f>
        <v>0.0136986301369863</v>
      </c>
      <c r="J291" s="46"/>
      <c r="K291" s="58">
        <f>E291-H291</f>
        <v>360</v>
      </c>
      <c r="L291" s="57">
        <f>K291/E291</f>
        <v>0.9863013698630136</v>
      </c>
    </row>
    <row r="292" spans="1:12" ht="12.75">
      <c r="A292" s="34" t="s">
        <v>614</v>
      </c>
      <c r="B292" s="34" t="s">
        <v>770</v>
      </c>
      <c r="C292" s="34" t="s">
        <v>771</v>
      </c>
      <c r="D292" s="34"/>
      <c r="E292" s="34">
        <v>365</v>
      </c>
      <c r="F292" s="59"/>
      <c r="G292" s="49" t="s">
        <v>1075</v>
      </c>
      <c r="H292" s="47">
        <v>5</v>
      </c>
      <c r="I292" s="60">
        <f t="shared" si="69"/>
        <v>0.0136986301369863</v>
      </c>
      <c r="J292" s="49"/>
      <c r="K292" s="61">
        <f t="shared" si="70"/>
        <v>360</v>
      </c>
      <c r="L292" s="60">
        <f t="shared" si="71"/>
        <v>0.9863013698630136</v>
      </c>
    </row>
    <row r="293" spans="1:12" ht="12.75">
      <c r="A293" s="31"/>
      <c r="B293" s="32">
        <f>COUNTA(B279:B292)</f>
        <v>14</v>
      </c>
      <c r="C293" s="31"/>
      <c r="D293" s="36"/>
      <c r="E293" s="37">
        <f>SUM(E279:E292)</f>
        <v>5110</v>
      </c>
      <c r="F293" s="39"/>
      <c r="G293" s="32">
        <f>COUNTA(G279:G292)</f>
        <v>3</v>
      </c>
      <c r="H293" s="37">
        <f>SUM(H279:H292)</f>
        <v>16</v>
      </c>
      <c r="I293" s="40">
        <f t="shared" si="69"/>
        <v>0.0031311154598825833</v>
      </c>
      <c r="J293" s="41"/>
      <c r="K293" s="50">
        <f t="shared" si="70"/>
        <v>5094</v>
      </c>
      <c r="L293" s="40">
        <f t="shared" si="71"/>
        <v>0.9968688845401175</v>
      </c>
    </row>
    <row r="294" spans="1:12" ht="12.75">
      <c r="A294" s="31"/>
      <c r="B294" s="32"/>
      <c r="C294" s="31"/>
      <c r="D294" s="36"/>
      <c r="E294" s="37"/>
      <c r="F294" s="39"/>
      <c r="G294" s="32"/>
      <c r="H294" s="37"/>
      <c r="I294" s="40"/>
      <c r="J294" s="41"/>
      <c r="K294" s="50"/>
      <c r="L294" s="40"/>
    </row>
    <row r="295" spans="1:12" ht="12.75">
      <c r="A295" s="31" t="s">
        <v>772</v>
      </c>
      <c r="B295" s="31" t="s">
        <v>777</v>
      </c>
      <c r="C295" s="31" t="s">
        <v>778</v>
      </c>
      <c r="D295" s="31"/>
      <c r="E295" s="31">
        <v>365</v>
      </c>
      <c r="F295" s="36"/>
      <c r="G295" s="35"/>
      <c r="H295" s="35"/>
      <c r="I295" s="57">
        <f>H295/E295</f>
        <v>0</v>
      </c>
      <c r="J295" s="46"/>
      <c r="K295" s="58">
        <f>E295-H295</f>
        <v>365</v>
      </c>
      <c r="L295" s="57">
        <f>K295/E295</f>
        <v>1</v>
      </c>
    </row>
    <row r="296" spans="1:12" ht="12.75">
      <c r="A296" s="31" t="s">
        <v>772</v>
      </c>
      <c r="B296" s="31" t="s">
        <v>779</v>
      </c>
      <c r="C296" s="31" t="s">
        <v>780</v>
      </c>
      <c r="D296" s="31"/>
      <c r="E296" s="31">
        <v>365</v>
      </c>
      <c r="F296" s="36"/>
      <c r="G296" s="35"/>
      <c r="H296" s="71"/>
      <c r="I296" s="57">
        <f aca="true" t="shared" si="72" ref="I296:I302">H296/E296</f>
        <v>0</v>
      </c>
      <c r="J296" s="46"/>
      <c r="K296" s="58">
        <f aca="true" t="shared" si="73" ref="K296:K302">E296-H296</f>
        <v>365</v>
      </c>
      <c r="L296" s="57">
        <f aca="true" t="shared" si="74" ref="L296:L302">K296/E296</f>
        <v>1</v>
      </c>
    </row>
    <row r="297" spans="1:12" ht="12.75">
      <c r="A297" s="31" t="s">
        <v>772</v>
      </c>
      <c r="B297" s="31" t="s">
        <v>781</v>
      </c>
      <c r="C297" s="31" t="s">
        <v>782</v>
      </c>
      <c r="D297" s="31"/>
      <c r="E297" s="31">
        <v>365</v>
      </c>
      <c r="F297" s="36"/>
      <c r="G297" s="53" t="s">
        <v>1075</v>
      </c>
      <c r="H297" s="71">
        <v>6</v>
      </c>
      <c r="I297" s="57">
        <f>H297/E297</f>
        <v>0.01643835616438356</v>
      </c>
      <c r="J297" s="46"/>
      <c r="K297" s="58">
        <f>E297-H297</f>
        <v>359</v>
      </c>
      <c r="L297" s="57">
        <f>K297/E297</f>
        <v>0.9835616438356164</v>
      </c>
    </row>
    <row r="298" spans="1:12" ht="12.75">
      <c r="A298" s="31" t="s">
        <v>772</v>
      </c>
      <c r="B298" s="31" t="s">
        <v>783</v>
      </c>
      <c r="C298" s="31" t="s">
        <v>784</v>
      </c>
      <c r="D298" s="31"/>
      <c r="E298" s="31">
        <v>365</v>
      </c>
      <c r="F298" s="36"/>
      <c r="G298" s="35"/>
      <c r="H298" s="71"/>
      <c r="I298" s="57">
        <f t="shared" si="72"/>
        <v>0</v>
      </c>
      <c r="J298" s="46"/>
      <c r="K298" s="58">
        <f t="shared" si="73"/>
        <v>365</v>
      </c>
      <c r="L298" s="57">
        <f t="shared" si="74"/>
        <v>1</v>
      </c>
    </row>
    <row r="299" spans="1:12" ht="12.75">
      <c r="A299" s="31" t="s">
        <v>772</v>
      </c>
      <c r="B299" s="31" t="s">
        <v>785</v>
      </c>
      <c r="C299" s="31" t="s">
        <v>786</v>
      </c>
      <c r="D299" s="31"/>
      <c r="E299" s="31">
        <v>365</v>
      </c>
      <c r="F299" s="36"/>
      <c r="G299" s="53" t="s">
        <v>1075</v>
      </c>
      <c r="H299" s="93">
        <v>6</v>
      </c>
      <c r="I299" s="57">
        <f t="shared" si="72"/>
        <v>0.01643835616438356</v>
      </c>
      <c r="J299" s="46"/>
      <c r="K299" s="58">
        <f t="shared" si="73"/>
        <v>359</v>
      </c>
      <c r="L299" s="57">
        <f t="shared" si="74"/>
        <v>0.9835616438356164</v>
      </c>
    </row>
    <row r="300" spans="1:12" ht="12.75">
      <c r="A300" s="31" t="s">
        <v>772</v>
      </c>
      <c r="B300" s="31" t="s">
        <v>789</v>
      </c>
      <c r="C300" s="31" t="s">
        <v>790</v>
      </c>
      <c r="D300" s="31"/>
      <c r="E300" s="31">
        <v>365</v>
      </c>
      <c r="F300" s="36"/>
      <c r="G300" s="35"/>
      <c r="H300" s="93"/>
      <c r="I300" s="57">
        <f t="shared" si="72"/>
        <v>0</v>
      </c>
      <c r="J300" s="46"/>
      <c r="K300" s="58">
        <f t="shared" si="73"/>
        <v>365</v>
      </c>
      <c r="L300" s="57">
        <f t="shared" si="74"/>
        <v>1</v>
      </c>
    </row>
    <row r="301" spans="1:12" ht="12.75">
      <c r="A301" s="34" t="s">
        <v>772</v>
      </c>
      <c r="B301" s="34" t="s">
        <v>791</v>
      </c>
      <c r="C301" s="34" t="s">
        <v>792</v>
      </c>
      <c r="D301" s="34"/>
      <c r="E301" s="34">
        <v>365</v>
      </c>
      <c r="F301" s="59"/>
      <c r="G301" s="49" t="s">
        <v>1075</v>
      </c>
      <c r="H301" s="47">
        <v>6</v>
      </c>
      <c r="I301" s="60">
        <f t="shared" si="72"/>
        <v>0.01643835616438356</v>
      </c>
      <c r="J301" s="49"/>
      <c r="K301" s="61">
        <f t="shared" si="73"/>
        <v>359</v>
      </c>
      <c r="L301" s="60">
        <f t="shared" si="74"/>
        <v>0.9835616438356164</v>
      </c>
    </row>
    <row r="302" spans="1:12" ht="12.75">
      <c r="A302" s="31"/>
      <c r="B302" s="32">
        <f>COUNTA(B295:B301)</f>
        <v>7</v>
      </c>
      <c r="C302" s="31"/>
      <c r="D302" s="36"/>
      <c r="E302" s="37">
        <f>SUM(E295:E301)</f>
        <v>2555</v>
      </c>
      <c r="F302" s="39"/>
      <c r="G302" s="32">
        <f>COUNTA(G295:G301)</f>
        <v>3</v>
      </c>
      <c r="H302" s="37">
        <f>SUM(H295:H301)</f>
        <v>18</v>
      </c>
      <c r="I302" s="40">
        <f t="shared" si="72"/>
        <v>0.0070450097847358124</v>
      </c>
      <c r="J302" s="41"/>
      <c r="K302" s="50">
        <f t="shared" si="73"/>
        <v>2537</v>
      </c>
      <c r="L302" s="40">
        <f t="shared" si="74"/>
        <v>0.9929549902152642</v>
      </c>
    </row>
    <row r="303" spans="1:12" ht="12.75">
      <c r="A303" s="31"/>
      <c r="B303" s="32"/>
      <c r="C303" s="31"/>
      <c r="D303" s="36"/>
      <c r="E303" s="37"/>
      <c r="F303" s="39"/>
      <c r="G303" s="32"/>
      <c r="H303" s="37"/>
      <c r="I303" s="40"/>
      <c r="J303" s="41"/>
      <c r="K303" s="50"/>
      <c r="L303" s="40"/>
    </row>
    <row r="304" spans="1:12" ht="12.75">
      <c r="A304" s="31" t="s">
        <v>793</v>
      </c>
      <c r="B304" s="31" t="s">
        <v>802</v>
      </c>
      <c r="C304" s="31" t="s">
        <v>803</v>
      </c>
      <c r="D304" s="31"/>
      <c r="E304" s="31">
        <v>365</v>
      </c>
      <c r="F304" s="36"/>
      <c r="G304" s="35"/>
      <c r="H304" s="79"/>
      <c r="I304" s="57">
        <f>H304/E304</f>
        <v>0</v>
      </c>
      <c r="J304" s="46"/>
      <c r="K304" s="58">
        <f>E304-H304</f>
        <v>365</v>
      </c>
      <c r="L304" s="57">
        <f>K304/E304</f>
        <v>1</v>
      </c>
    </row>
    <row r="305" spans="1:12" ht="12.75">
      <c r="A305" s="31" t="s">
        <v>793</v>
      </c>
      <c r="B305" s="31" t="s">
        <v>804</v>
      </c>
      <c r="C305" s="31" t="s">
        <v>805</v>
      </c>
      <c r="D305" s="31"/>
      <c r="E305" s="31">
        <v>365</v>
      </c>
      <c r="F305" s="36"/>
      <c r="G305" s="35"/>
      <c r="H305" s="79"/>
      <c r="I305" s="57">
        <f aca="true" t="shared" si="75" ref="I305:I318">H305/E305</f>
        <v>0</v>
      </c>
      <c r="J305" s="46"/>
      <c r="K305" s="58">
        <f aca="true" t="shared" si="76" ref="K305:K318">E305-H305</f>
        <v>365</v>
      </c>
      <c r="L305" s="57">
        <f aca="true" t="shared" si="77" ref="L305:L318">K305/E305</f>
        <v>1</v>
      </c>
    </row>
    <row r="306" spans="1:12" ht="12.75">
      <c r="A306" s="31" t="s">
        <v>793</v>
      </c>
      <c r="B306" s="31" t="s">
        <v>810</v>
      </c>
      <c r="C306" s="31" t="s">
        <v>811</v>
      </c>
      <c r="D306" s="31"/>
      <c r="E306" s="31">
        <v>365</v>
      </c>
      <c r="F306" s="36"/>
      <c r="G306" s="35"/>
      <c r="H306" s="35"/>
      <c r="I306" s="57">
        <f t="shared" si="75"/>
        <v>0</v>
      </c>
      <c r="J306" s="46"/>
      <c r="K306" s="58">
        <f t="shared" si="76"/>
        <v>365</v>
      </c>
      <c r="L306" s="57">
        <f t="shared" si="77"/>
        <v>1</v>
      </c>
    </row>
    <row r="307" spans="1:12" ht="12.75">
      <c r="A307" s="31" t="s">
        <v>793</v>
      </c>
      <c r="B307" s="31" t="s">
        <v>812</v>
      </c>
      <c r="C307" s="31" t="s">
        <v>813</v>
      </c>
      <c r="D307" s="31"/>
      <c r="E307" s="31">
        <v>365</v>
      </c>
      <c r="F307" s="36"/>
      <c r="G307" s="35"/>
      <c r="H307" s="35"/>
      <c r="I307" s="57">
        <f t="shared" si="75"/>
        <v>0</v>
      </c>
      <c r="J307" s="46"/>
      <c r="K307" s="58">
        <f t="shared" si="76"/>
        <v>365</v>
      </c>
      <c r="L307" s="57">
        <f t="shared" si="77"/>
        <v>1</v>
      </c>
    </row>
    <row r="308" spans="1:12" ht="12.75">
      <c r="A308" s="31" t="s">
        <v>793</v>
      </c>
      <c r="B308" s="31" t="s">
        <v>820</v>
      </c>
      <c r="C308" s="31" t="s">
        <v>821</v>
      </c>
      <c r="D308" s="31"/>
      <c r="E308" s="31">
        <v>365</v>
      </c>
      <c r="F308" s="36"/>
      <c r="G308" s="35"/>
      <c r="H308" s="35"/>
      <c r="I308" s="57">
        <f t="shared" si="75"/>
        <v>0</v>
      </c>
      <c r="J308" s="46"/>
      <c r="K308" s="58">
        <f t="shared" si="76"/>
        <v>365</v>
      </c>
      <c r="L308" s="57">
        <f t="shared" si="77"/>
        <v>1</v>
      </c>
    </row>
    <row r="309" spans="1:12" ht="12.75">
      <c r="A309" s="31" t="s">
        <v>793</v>
      </c>
      <c r="B309" s="31" t="s">
        <v>822</v>
      </c>
      <c r="C309" s="31" t="s">
        <v>823</v>
      </c>
      <c r="D309" s="31"/>
      <c r="E309" s="31">
        <v>365</v>
      </c>
      <c r="F309" s="36"/>
      <c r="G309" s="35"/>
      <c r="H309" s="79"/>
      <c r="I309" s="57">
        <f t="shared" si="75"/>
        <v>0</v>
      </c>
      <c r="J309" s="46"/>
      <c r="K309" s="58">
        <f t="shared" si="76"/>
        <v>365</v>
      </c>
      <c r="L309" s="57">
        <f t="shared" si="77"/>
        <v>1</v>
      </c>
    </row>
    <row r="310" spans="1:12" ht="12.75">
      <c r="A310" s="31" t="s">
        <v>793</v>
      </c>
      <c r="B310" s="31" t="s">
        <v>824</v>
      </c>
      <c r="C310" s="31" t="s">
        <v>825</v>
      </c>
      <c r="D310" s="31"/>
      <c r="E310" s="31">
        <v>365</v>
      </c>
      <c r="F310" s="36"/>
      <c r="G310" s="35"/>
      <c r="H310" s="35"/>
      <c r="I310" s="57">
        <f t="shared" si="75"/>
        <v>0</v>
      </c>
      <c r="J310" s="46"/>
      <c r="K310" s="58">
        <f t="shared" si="76"/>
        <v>365</v>
      </c>
      <c r="L310" s="57">
        <f t="shared" si="77"/>
        <v>1</v>
      </c>
    </row>
    <row r="311" spans="1:12" ht="12.75">
      <c r="A311" s="31" t="s">
        <v>793</v>
      </c>
      <c r="B311" s="31" t="s">
        <v>826</v>
      </c>
      <c r="C311" s="31" t="s">
        <v>827</v>
      </c>
      <c r="D311" s="31"/>
      <c r="E311" s="31">
        <v>365</v>
      </c>
      <c r="F311" s="36"/>
      <c r="G311" s="35"/>
      <c r="H311" s="35"/>
      <c r="I311" s="57">
        <f t="shared" si="75"/>
        <v>0</v>
      </c>
      <c r="J311" s="46"/>
      <c r="K311" s="58">
        <f t="shared" si="76"/>
        <v>365</v>
      </c>
      <c r="L311" s="57">
        <f t="shared" si="77"/>
        <v>1</v>
      </c>
    </row>
    <row r="312" spans="1:12" ht="12.75">
      <c r="A312" s="31" t="s">
        <v>793</v>
      </c>
      <c r="B312" s="31" t="s">
        <v>828</v>
      </c>
      <c r="C312" s="31" t="s">
        <v>829</v>
      </c>
      <c r="D312" s="31"/>
      <c r="E312" s="31">
        <v>365</v>
      </c>
      <c r="F312" s="36"/>
      <c r="G312" s="35"/>
      <c r="H312" s="35"/>
      <c r="I312" s="57">
        <f t="shared" si="75"/>
        <v>0</v>
      </c>
      <c r="J312" s="46"/>
      <c r="K312" s="58">
        <f t="shared" si="76"/>
        <v>365</v>
      </c>
      <c r="L312" s="57">
        <f t="shared" si="77"/>
        <v>1</v>
      </c>
    </row>
    <row r="313" spans="1:12" ht="12.75">
      <c r="A313" s="31" t="s">
        <v>793</v>
      </c>
      <c r="B313" s="31" t="s">
        <v>840</v>
      </c>
      <c r="C313" s="31" t="s">
        <v>841</v>
      </c>
      <c r="D313" s="31"/>
      <c r="E313" s="31">
        <v>365</v>
      </c>
      <c r="F313" s="36"/>
      <c r="G313" s="53" t="s">
        <v>1075</v>
      </c>
      <c r="H313" s="35">
        <v>23</v>
      </c>
      <c r="I313" s="57">
        <f t="shared" si="75"/>
        <v>0.06301369863013699</v>
      </c>
      <c r="J313" s="46"/>
      <c r="K313" s="58">
        <f t="shared" si="76"/>
        <v>342</v>
      </c>
      <c r="L313" s="57">
        <f t="shared" si="77"/>
        <v>0.936986301369863</v>
      </c>
    </row>
    <row r="314" spans="1:12" ht="12.75">
      <c r="A314" s="31" t="s">
        <v>793</v>
      </c>
      <c r="B314" s="31" t="s">
        <v>842</v>
      </c>
      <c r="C314" s="31" t="s">
        <v>843</v>
      </c>
      <c r="D314" s="31"/>
      <c r="E314" s="31">
        <v>365</v>
      </c>
      <c r="F314" s="36"/>
      <c r="G314" s="35"/>
      <c r="H314" s="35"/>
      <c r="I314" s="57">
        <f t="shared" si="75"/>
        <v>0</v>
      </c>
      <c r="J314" s="46"/>
      <c r="K314" s="58">
        <f t="shared" si="76"/>
        <v>365</v>
      </c>
      <c r="L314" s="57">
        <f t="shared" si="77"/>
        <v>1</v>
      </c>
    </row>
    <row r="315" spans="1:12" ht="12.75">
      <c r="A315" s="31" t="s">
        <v>793</v>
      </c>
      <c r="B315" s="31" t="s">
        <v>846</v>
      </c>
      <c r="C315" s="31" t="s">
        <v>847</v>
      </c>
      <c r="D315" s="31"/>
      <c r="E315" s="31">
        <v>365</v>
      </c>
      <c r="F315" s="36"/>
      <c r="G315" s="35"/>
      <c r="H315" s="79"/>
      <c r="I315" s="57">
        <f t="shared" si="75"/>
        <v>0</v>
      </c>
      <c r="J315" s="46"/>
      <c r="K315" s="58">
        <f t="shared" si="76"/>
        <v>365</v>
      </c>
      <c r="L315" s="57">
        <f t="shared" si="77"/>
        <v>1</v>
      </c>
    </row>
    <row r="316" spans="1:12" ht="12.75">
      <c r="A316" s="31" t="s">
        <v>793</v>
      </c>
      <c r="B316" s="31" t="s">
        <v>850</v>
      </c>
      <c r="C316" s="31" t="s">
        <v>851</v>
      </c>
      <c r="D316" s="31"/>
      <c r="E316" s="31">
        <v>365</v>
      </c>
      <c r="F316" s="36"/>
      <c r="G316" s="35"/>
      <c r="H316" s="35"/>
      <c r="I316" s="57">
        <f t="shared" si="75"/>
        <v>0</v>
      </c>
      <c r="J316" s="46"/>
      <c r="K316" s="58">
        <f t="shared" si="76"/>
        <v>365</v>
      </c>
      <c r="L316" s="57">
        <f t="shared" si="77"/>
        <v>1</v>
      </c>
    </row>
    <row r="317" spans="1:12" ht="12.75">
      <c r="A317" s="31" t="s">
        <v>793</v>
      </c>
      <c r="B317" s="31" t="s">
        <v>854</v>
      </c>
      <c r="C317" s="31" t="s">
        <v>855</v>
      </c>
      <c r="D317" s="31"/>
      <c r="E317" s="31">
        <v>365</v>
      </c>
      <c r="F317" s="36"/>
      <c r="G317" s="35"/>
      <c r="H317" s="35"/>
      <c r="I317" s="57">
        <f t="shared" si="75"/>
        <v>0</v>
      </c>
      <c r="J317" s="46"/>
      <c r="K317" s="58">
        <f t="shared" si="76"/>
        <v>365</v>
      </c>
      <c r="L317" s="57">
        <f t="shared" si="77"/>
        <v>1</v>
      </c>
    </row>
    <row r="318" spans="1:12" ht="12.75">
      <c r="A318" s="31" t="s">
        <v>793</v>
      </c>
      <c r="B318" s="31" t="s">
        <v>856</v>
      </c>
      <c r="C318" s="31" t="s">
        <v>857</v>
      </c>
      <c r="D318" s="31"/>
      <c r="E318" s="31">
        <v>365</v>
      </c>
      <c r="F318" s="36"/>
      <c r="G318" s="35"/>
      <c r="H318" s="79"/>
      <c r="I318" s="57">
        <f t="shared" si="75"/>
        <v>0</v>
      </c>
      <c r="J318" s="46"/>
      <c r="K318" s="58">
        <f t="shared" si="76"/>
        <v>365</v>
      </c>
      <c r="L318" s="57">
        <f t="shared" si="77"/>
        <v>1</v>
      </c>
    </row>
    <row r="319" spans="1:12" ht="12.75">
      <c r="A319" s="34" t="s">
        <v>793</v>
      </c>
      <c r="B319" s="34" t="s">
        <v>858</v>
      </c>
      <c r="C319" s="34" t="s">
        <v>859</v>
      </c>
      <c r="D319" s="34"/>
      <c r="E319" s="34">
        <v>365</v>
      </c>
      <c r="F319" s="59"/>
      <c r="G319" s="47"/>
      <c r="H319" s="77"/>
      <c r="I319" s="60">
        <f>H319/E319</f>
        <v>0</v>
      </c>
      <c r="J319" s="49"/>
      <c r="K319" s="61">
        <f>E319-H319</f>
        <v>365</v>
      </c>
      <c r="L319" s="60">
        <f>K319/E319</f>
        <v>1</v>
      </c>
    </row>
    <row r="320" spans="1:12" ht="12.75">
      <c r="A320" s="31"/>
      <c r="B320" s="32">
        <f>COUNTA(B304:B319)</f>
        <v>16</v>
      </c>
      <c r="C320" s="31"/>
      <c r="D320" s="36"/>
      <c r="E320" s="37">
        <f>SUM(E304:E319)</f>
        <v>5840</v>
      </c>
      <c r="F320" s="39"/>
      <c r="G320" s="32">
        <f>COUNTA(G304:G319)</f>
        <v>1</v>
      </c>
      <c r="H320" s="37">
        <f>SUM(H304:H319)</f>
        <v>23</v>
      </c>
      <c r="I320" s="40">
        <f>H320/E320</f>
        <v>0.003938356164383562</v>
      </c>
      <c r="J320" s="41"/>
      <c r="K320" s="50">
        <f>E320-H320</f>
        <v>5817</v>
      </c>
      <c r="L320" s="40">
        <f>K320/E320</f>
        <v>0.9960616438356165</v>
      </c>
    </row>
    <row r="321" spans="1:12" ht="12.75">
      <c r="A321" s="31"/>
      <c r="B321" s="32"/>
      <c r="C321" s="31"/>
      <c r="D321" s="36"/>
      <c r="E321" s="37"/>
      <c r="F321" s="39"/>
      <c r="G321" s="32"/>
      <c r="H321" s="37"/>
      <c r="I321" s="40"/>
      <c r="J321" s="41"/>
      <c r="K321" s="50"/>
      <c r="L321" s="40"/>
    </row>
    <row r="322" spans="1:12" ht="12.75">
      <c r="A322" s="31" t="s">
        <v>860</v>
      </c>
      <c r="B322" s="31" t="s">
        <v>861</v>
      </c>
      <c r="C322" s="31" t="s">
        <v>862</v>
      </c>
      <c r="D322" s="31"/>
      <c r="E322" s="31">
        <v>365</v>
      </c>
      <c r="F322" s="36"/>
      <c r="G322" s="35"/>
      <c r="H322" s="35"/>
      <c r="I322" s="57">
        <f>H322/E322</f>
        <v>0</v>
      </c>
      <c r="J322" s="46"/>
      <c r="K322" s="58">
        <f>E322-H322</f>
        <v>365</v>
      </c>
      <c r="L322" s="57">
        <f>K322/E322</f>
        <v>1</v>
      </c>
    </row>
    <row r="323" spans="1:12" ht="12.75">
      <c r="A323" s="31" t="s">
        <v>860</v>
      </c>
      <c r="B323" s="31" t="s">
        <v>863</v>
      </c>
      <c r="C323" s="31" t="s">
        <v>864</v>
      </c>
      <c r="D323" s="31"/>
      <c r="E323" s="31">
        <v>365</v>
      </c>
      <c r="F323" s="36"/>
      <c r="G323" s="35"/>
      <c r="H323" s="35"/>
      <c r="I323" s="57">
        <f aca="true" t="shared" si="78" ref="I323:I330">H323/E323</f>
        <v>0</v>
      </c>
      <c r="J323" s="46"/>
      <c r="K323" s="58">
        <f aca="true" t="shared" si="79" ref="K323:K330">E323-H323</f>
        <v>365</v>
      </c>
      <c r="L323" s="57">
        <f aca="true" t="shared" si="80" ref="L323:L330">K323/E323</f>
        <v>1</v>
      </c>
    </row>
    <row r="324" spans="1:12" ht="12.75">
      <c r="A324" s="31" t="s">
        <v>860</v>
      </c>
      <c r="B324" s="31" t="s">
        <v>865</v>
      </c>
      <c r="C324" s="31" t="s">
        <v>866</v>
      </c>
      <c r="D324" s="31"/>
      <c r="E324" s="31">
        <v>365</v>
      </c>
      <c r="F324" s="36"/>
      <c r="G324" s="35"/>
      <c r="H324" s="35"/>
      <c r="I324" s="57">
        <f t="shared" si="78"/>
        <v>0</v>
      </c>
      <c r="J324" s="46"/>
      <c r="K324" s="58">
        <f t="shared" si="79"/>
        <v>365</v>
      </c>
      <c r="L324" s="57">
        <f t="shared" si="80"/>
        <v>1</v>
      </c>
    </row>
    <row r="325" spans="1:12" ht="12.75">
      <c r="A325" s="31" t="s">
        <v>860</v>
      </c>
      <c r="B325" s="31" t="s">
        <v>867</v>
      </c>
      <c r="C325" s="31" t="s">
        <v>868</v>
      </c>
      <c r="D325" s="31"/>
      <c r="E325" s="31">
        <v>365</v>
      </c>
      <c r="F325" s="36"/>
      <c r="G325" s="35"/>
      <c r="H325" s="35"/>
      <c r="I325" s="57">
        <f t="shared" si="78"/>
        <v>0</v>
      </c>
      <c r="J325" s="46"/>
      <c r="K325" s="58">
        <f t="shared" si="79"/>
        <v>365</v>
      </c>
      <c r="L325" s="57">
        <f t="shared" si="80"/>
        <v>1</v>
      </c>
    </row>
    <row r="326" spans="1:12" ht="12.75">
      <c r="A326" s="31" t="s">
        <v>860</v>
      </c>
      <c r="B326" s="31" t="s">
        <v>869</v>
      </c>
      <c r="C326" s="31" t="s">
        <v>870</v>
      </c>
      <c r="D326" s="31"/>
      <c r="E326" s="31">
        <v>365</v>
      </c>
      <c r="F326" s="36"/>
      <c r="G326" s="35"/>
      <c r="H326" s="35"/>
      <c r="I326" s="57">
        <f t="shared" si="78"/>
        <v>0</v>
      </c>
      <c r="J326" s="46"/>
      <c r="K326" s="58">
        <f t="shared" si="79"/>
        <v>365</v>
      </c>
      <c r="L326" s="57">
        <f t="shared" si="80"/>
        <v>1</v>
      </c>
    </row>
    <row r="327" spans="1:12" ht="12.75">
      <c r="A327" s="31" t="s">
        <v>860</v>
      </c>
      <c r="B327" s="31" t="s">
        <v>871</v>
      </c>
      <c r="C327" s="31" t="s">
        <v>872</v>
      </c>
      <c r="D327" s="31"/>
      <c r="E327" s="31">
        <v>365</v>
      </c>
      <c r="F327" s="36"/>
      <c r="G327" s="35"/>
      <c r="H327" s="35"/>
      <c r="I327" s="57">
        <f t="shared" si="78"/>
        <v>0</v>
      </c>
      <c r="J327" s="46"/>
      <c r="K327" s="58">
        <f t="shared" si="79"/>
        <v>365</v>
      </c>
      <c r="L327" s="57">
        <f t="shared" si="80"/>
        <v>1</v>
      </c>
    </row>
    <row r="328" spans="1:12" ht="12.75">
      <c r="A328" s="31" t="s">
        <v>860</v>
      </c>
      <c r="B328" s="31" t="s">
        <v>873</v>
      </c>
      <c r="C328" s="31" t="s">
        <v>874</v>
      </c>
      <c r="D328" s="31"/>
      <c r="E328" s="31">
        <v>365</v>
      </c>
      <c r="F328" s="36"/>
      <c r="G328" s="35"/>
      <c r="H328" s="35"/>
      <c r="I328" s="57">
        <f t="shared" si="78"/>
        <v>0</v>
      </c>
      <c r="J328" s="46"/>
      <c r="K328" s="58">
        <f t="shared" si="79"/>
        <v>365</v>
      </c>
      <c r="L328" s="57">
        <f t="shared" si="80"/>
        <v>1</v>
      </c>
    </row>
    <row r="329" spans="1:12" ht="12.75">
      <c r="A329" s="34" t="s">
        <v>860</v>
      </c>
      <c r="B329" s="34" t="s">
        <v>875</v>
      </c>
      <c r="C329" s="34" t="s">
        <v>876</v>
      </c>
      <c r="D329" s="34"/>
      <c r="E329" s="34">
        <v>365</v>
      </c>
      <c r="F329" s="59"/>
      <c r="G329" s="47"/>
      <c r="H329" s="47"/>
      <c r="I329" s="60">
        <f t="shared" si="78"/>
        <v>0</v>
      </c>
      <c r="J329" s="49"/>
      <c r="K329" s="61">
        <f t="shared" si="79"/>
        <v>365</v>
      </c>
      <c r="L329" s="60">
        <f t="shared" si="80"/>
        <v>1</v>
      </c>
    </row>
    <row r="330" spans="1:12" ht="12.75">
      <c r="A330" s="31"/>
      <c r="B330" s="32">
        <f>COUNTA(B322:B329)</f>
        <v>8</v>
      </c>
      <c r="C330" s="31"/>
      <c r="D330" s="36"/>
      <c r="E330" s="37">
        <f>SUM(E322:E329)</f>
        <v>2920</v>
      </c>
      <c r="F330" s="39"/>
      <c r="G330" s="32">
        <f>COUNTA(G322:G329)</f>
        <v>0</v>
      </c>
      <c r="H330" s="37">
        <f>SUM(H322:H329)</f>
        <v>0</v>
      </c>
      <c r="I330" s="40">
        <f t="shared" si="78"/>
        <v>0</v>
      </c>
      <c r="J330" s="41"/>
      <c r="K330" s="50">
        <f t="shared" si="79"/>
        <v>2920</v>
      </c>
      <c r="L330" s="40">
        <f t="shared" si="80"/>
        <v>1</v>
      </c>
    </row>
    <row r="331" spans="1:12" ht="12.75">
      <c r="A331" s="31"/>
      <c r="B331" s="32"/>
      <c r="C331" s="31"/>
      <c r="D331" s="36"/>
      <c r="E331" s="37"/>
      <c r="F331" s="39"/>
      <c r="G331" s="32"/>
      <c r="H331" s="37"/>
      <c r="I331" s="40"/>
      <c r="J331" s="41"/>
      <c r="K331" s="50"/>
      <c r="L331" s="40"/>
    </row>
    <row r="332" spans="1:12" ht="12.75">
      <c r="A332" s="31" t="s">
        <v>877</v>
      </c>
      <c r="B332" s="31" t="s">
        <v>888</v>
      </c>
      <c r="C332" s="31" t="s">
        <v>889</v>
      </c>
      <c r="D332" s="31"/>
      <c r="E332" s="31">
        <v>365</v>
      </c>
      <c r="F332" s="36"/>
      <c r="G332" s="35"/>
      <c r="H332" s="35"/>
      <c r="I332" s="57">
        <f>H332/E332</f>
        <v>0</v>
      </c>
      <c r="J332" s="46"/>
      <c r="K332" s="58">
        <f>E332-H332</f>
        <v>365</v>
      </c>
      <c r="L332" s="57">
        <f>K332/E332</f>
        <v>1</v>
      </c>
    </row>
    <row r="333" spans="1:12" ht="12.75">
      <c r="A333" s="31" t="s">
        <v>877</v>
      </c>
      <c r="B333" s="31" t="s">
        <v>890</v>
      </c>
      <c r="C333" s="31" t="s">
        <v>891</v>
      </c>
      <c r="D333" s="31"/>
      <c r="E333" s="31">
        <v>365</v>
      </c>
      <c r="F333" s="36"/>
      <c r="G333" s="35"/>
      <c r="H333" s="35"/>
      <c r="I333" s="57">
        <f>H333/E333</f>
        <v>0</v>
      </c>
      <c r="J333" s="46"/>
      <c r="K333" s="58">
        <f>E333-H333</f>
        <v>365</v>
      </c>
      <c r="L333" s="57">
        <f>K333/E333</f>
        <v>1</v>
      </c>
    </row>
    <row r="334" spans="1:12" ht="12.75">
      <c r="A334" s="31" t="s">
        <v>877</v>
      </c>
      <c r="B334" s="31" t="s">
        <v>912</v>
      </c>
      <c r="C334" s="31" t="s">
        <v>913</v>
      </c>
      <c r="D334" s="31"/>
      <c r="E334" s="31">
        <v>365</v>
      </c>
      <c r="F334" s="36"/>
      <c r="G334" s="35"/>
      <c r="H334" s="35"/>
      <c r="I334" s="57">
        <f>H334/E334</f>
        <v>0</v>
      </c>
      <c r="J334" s="46"/>
      <c r="K334" s="58">
        <f>E334-H334</f>
        <v>365</v>
      </c>
      <c r="L334" s="57">
        <f>K334/E334</f>
        <v>1</v>
      </c>
    </row>
    <row r="335" spans="1:12" ht="12.75">
      <c r="A335" s="34" t="s">
        <v>877</v>
      </c>
      <c r="B335" s="34" t="s">
        <v>924</v>
      </c>
      <c r="C335" s="34" t="s">
        <v>925</v>
      </c>
      <c r="D335" s="34"/>
      <c r="E335" s="34">
        <v>365</v>
      </c>
      <c r="F335" s="59"/>
      <c r="G335" s="47"/>
      <c r="H335" s="47"/>
      <c r="I335" s="60">
        <f>H335/E335</f>
        <v>0</v>
      </c>
      <c r="J335" s="49"/>
      <c r="K335" s="61">
        <f>E335-H335</f>
        <v>365</v>
      </c>
      <c r="L335" s="60">
        <f>K335/E335</f>
        <v>1</v>
      </c>
    </row>
    <row r="336" spans="1:12" ht="12.75">
      <c r="A336" s="31"/>
      <c r="B336" s="32">
        <f>COUNTA(B332:B335)</f>
        <v>4</v>
      </c>
      <c r="C336" s="31"/>
      <c r="D336" s="36"/>
      <c r="E336" s="37">
        <f>SUM(E332:E335)</f>
        <v>1460</v>
      </c>
      <c r="F336" s="39"/>
      <c r="G336" s="32">
        <f>COUNTA(G332:G335)</f>
        <v>0</v>
      </c>
      <c r="H336" s="37">
        <f>SUM(H332:H335)</f>
        <v>0</v>
      </c>
      <c r="I336" s="40">
        <f>H336/E336</f>
        <v>0</v>
      </c>
      <c r="J336" s="41"/>
      <c r="K336" s="50">
        <f>E336-H336</f>
        <v>1460</v>
      </c>
      <c r="L336" s="40">
        <f>K336/E336</f>
        <v>1</v>
      </c>
    </row>
    <row r="337" spans="1:12" ht="12.75">
      <c r="A337" s="31"/>
      <c r="B337" s="32"/>
      <c r="C337" s="31"/>
      <c r="D337" s="36"/>
      <c r="E337" s="37"/>
      <c r="F337" s="39"/>
      <c r="G337" s="32"/>
      <c r="H337" s="37"/>
      <c r="I337" s="40"/>
      <c r="J337" s="41"/>
      <c r="K337" s="50"/>
      <c r="L337" s="40"/>
    </row>
    <row r="338" spans="1:12" ht="12.75">
      <c r="A338" s="31" t="s">
        <v>928</v>
      </c>
      <c r="B338" s="31" t="s">
        <v>929</v>
      </c>
      <c r="C338" s="31" t="s">
        <v>930</v>
      </c>
      <c r="D338" s="31"/>
      <c r="E338" s="31">
        <v>365</v>
      </c>
      <c r="F338" s="36"/>
      <c r="G338" s="53" t="s">
        <v>1075</v>
      </c>
      <c r="H338" s="65">
        <v>112</v>
      </c>
      <c r="I338" s="57">
        <f>H338/E338</f>
        <v>0.30684931506849317</v>
      </c>
      <c r="J338" s="46"/>
      <c r="K338" s="58">
        <f>E338-H338</f>
        <v>253</v>
      </c>
      <c r="L338" s="57">
        <f>K338/E338</f>
        <v>0.6931506849315069</v>
      </c>
    </row>
    <row r="339" spans="1:12" ht="12.75">
      <c r="A339" s="31" t="s">
        <v>928</v>
      </c>
      <c r="B339" s="31" t="s">
        <v>933</v>
      </c>
      <c r="C339" s="31" t="s">
        <v>934</v>
      </c>
      <c r="D339" s="31"/>
      <c r="E339" s="31">
        <v>365</v>
      </c>
      <c r="F339" s="36"/>
      <c r="G339" s="53" t="s">
        <v>1075</v>
      </c>
      <c r="H339" s="65">
        <v>140</v>
      </c>
      <c r="I339" s="57">
        <f>H339/E339</f>
        <v>0.3835616438356164</v>
      </c>
      <c r="J339" s="46"/>
      <c r="K339" s="58">
        <f>E339-H339</f>
        <v>225</v>
      </c>
      <c r="L339" s="57">
        <f>K339/E339</f>
        <v>0.6164383561643836</v>
      </c>
    </row>
    <row r="340" spans="1:12" ht="12.75">
      <c r="A340" s="31" t="s">
        <v>928</v>
      </c>
      <c r="B340" s="31" t="s">
        <v>935</v>
      </c>
      <c r="C340" s="31" t="s">
        <v>936</v>
      </c>
      <c r="D340" s="31"/>
      <c r="E340" s="31">
        <v>365</v>
      </c>
      <c r="F340" s="36"/>
      <c r="G340" s="53" t="s">
        <v>1075</v>
      </c>
      <c r="H340" s="65">
        <v>119</v>
      </c>
      <c r="I340" s="57">
        <f>H340/E340</f>
        <v>0.32602739726027397</v>
      </c>
      <c r="J340" s="46"/>
      <c r="K340" s="58">
        <f>E340-H340</f>
        <v>246</v>
      </c>
      <c r="L340" s="57">
        <f>K340/E340</f>
        <v>0.673972602739726</v>
      </c>
    </row>
    <row r="341" spans="1:12" ht="12.75">
      <c r="A341" s="34" t="s">
        <v>928</v>
      </c>
      <c r="B341" s="34" t="s">
        <v>937</v>
      </c>
      <c r="C341" s="34" t="s">
        <v>938</v>
      </c>
      <c r="D341" s="34"/>
      <c r="E341" s="34">
        <v>365</v>
      </c>
      <c r="F341" s="59"/>
      <c r="G341" s="49" t="s">
        <v>1075</v>
      </c>
      <c r="H341" s="61">
        <v>98</v>
      </c>
      <c r="I341" s="60">
        <f>H341/E341</f>
        <v>0.2684931506849315</v>
      </c>
      <c r="J341" s="49"/>
      <c r="K341" s="61">
        <f>E341-H341</f>
        <v>267</v>
      </c>
      <c r="L341" s="60">
        <f>K341/E341</f>
        <v>0.7315068493150685</v>
      </c>
    </row>
    <row r="342" spans="1:12" ht="12.75">
      <c r="A342" s="31"/>
      <c r="B342" s="32">
        <f>COUNTA(B338:B341)</f>
        <v>4</v>
      </c>
      <c r="C342" s="31"/>
      <c r="D342" s="36"/>
      <c r="E342" s="37">
        <f>SUM(E338:E341)</f>
        <v>1460</v>
      </c>
      <c r="F342" s="39"/>
      <c r="G342" s="32">
        <f>COUNTA(G338:G341)</f>
        <v>4</v>
      </c>
      <c r="H342" s="37">
        <f>SUM(H338:H341)</f>
        <v>469</v>
      </c>
      <c r="I342" s="40">
        <f>H342/E342</f>
        <v>0.32123287671232875</v>
      </c>
      <c r="J342" s="41"/>
      <c r="K342" s="50">
        <f>E342-H342</f>
        <v>991</v>
      </c>
      <c r="L342" s="40">
        <f>K342/E342</f>
        <v>0.6787671232876712</v>
      </c>
    </row>
    <row r="343" spans="1:12" ht="12.75">
      <c r="A343" s="31"/>
      <c r="B343" s="32"/>
      <c r="C343" s="31"/>
      <c r="D343" s="36"/>
      <c r="E343" s="37"/>
      <c r="F343" s="39"/>
      <c r="G343" s="32"/>
      <c r="H343" s="37"/>
      <c r="I343" s="40"/>
      <c r="J343" s="41"/>
      <c r="K343" s="50"/>
      <c r="L343" s="40"/>
    </row>
    <row r="344" spans="1:12" ht="12.75">
      <c r="A344" s="31" t="s">
        <v>939</v>
      </c>
      <c r="B344" s="31" t="s">
        <v>940</v>
      </c>
      <c r="C344" s="31" t="s">
        <v>941</v>
      </c>
      <c r="D344" s="31"/>
      <c r="E344" s="31">
        <v>365</v>
      </c>
      <c r="F344" s="36"/>
      <c r="G344" s="35"/>
      <c r="H344" s="35"/>
      <c r="I344" s="57">
        <f>H344/E344</f>
        <v>0</v>
      </c>
      <c r="J344" s="46"/>
      <c r="K344" s="58">
        <f>E344-H344</f>
        <v>365</v>
      </c>
      <c r="L344" s="57">
        <f>K344/E344</f>
        <v>1</v>
      </c>
    </row>
    <row r="345" spans="1:12" ht="12.75">
      <c r="A345" s="31" t="s">
        <v>939</v>
      </c>
      <c r="B345" s="31" t="s">
        <v>944</v>
      </c>
      <c r="C345" s="31" t="s">
        <v>945</v>
      </c>
      <c r="D345" s="31"/>
      <c r="E345" s="31">
        <v>365</v>
      </c>
      <c r="F345" s="36"/>
      <c r="G345" s="35"/>
      <c r="H345" s="35"/>
      <c r="I345" s="57">
        <f aca="true" t="shared" si="81" ref="I345:I359">H345/E345</f>
        <v>0</v>
      </c>
      <c r="J345" s="46"/>
      <c r="K345" s="58">
        <f aca="true" t="shared" si="82" ref="K345:K359">E345-H345</f>
        <v>365</v>
      </c>
      <c r="L345" s="57">
        <f aca="true" t="shared" si="83" ref="L345:L359">K345/E345</f>
        <v>1</v>
      </c>
    </row>
    <row r="346" spans="1:12" ht="12.75">
      <c r="A346" s="31" t="s">
        <v>939</v>
      </c>
      <c r="B346" s="31" t="s">
        <v>946</v>
      </c>
      <c r="C346" s="31" t="s">
        <v>947</v>
      </c>
      <c r="D346" s="31"/>
      <c r="E346" s="31">
        <v>365</v>
      </c>
      <c r="F346" s="36"/>
      <c r="G346" s="35"/>
      <c r="H346" s="35"/>
      <c r="I346" s="57">
        <f t="shared" si="81"/>
        <v>0</v>
      </c>
      <c r="J346" s="46"/>
      <c r="K346" s="58">
        <f t="shared" si="82"/>
        <v>365</v>
      </c>
      <c r="L346" s="57">
        <f t="shared" si="83"/>
        <v>1</v>
      </c>
    </row>
    <row r="347" spans="1:12" ht="12.75">
      <c r="A347" s="31" t="s">
        <v>939</v>
      </c>
      <c r="B347" s="31" t="s">
        <v>948</v>
      </c>
      <c r="C347" s="31" t="s">
        <v>949</v>
      </c>
      <c r="D347" s="31"/>
      <c r="E347" s="31">
        <v>365</v>
      </c>
      <c r="F347" s="36"/>
      <c r="G347" s="35"/>
      <c r="H347" s="35"/>
      <c r="I347" s="57">
        <f t="shared" si="81"/>
        <v>0</v>
      </c>
      <c r="J347" s="46"/>
      <c r="K347" s="58">
        <f t="shared" si="82"/>
        <v>365</v>
      </c>
      <c r="L347" s="57">
        <f t="shared" si="83"/>
        <v>1</v>
      </c>
    </row>
    <row r="348" spans="1:12" ht="12.75">
      <c r="A348" s="31" t="s">
        <v>939</v>
      </c>
      <c r="B348" s="31" t="s">
        <v>950</v>
      </c>
      <c r="C348" s="31" t="s">
        <v>951</v>
      </c>
      <c r="D348" s="31"/>
      <c r="E348" s="31">
        <v>365</v>
      </c>
      <c r="F348" s="36"/>
      <c r="G348" s="53" t="s">
        <v>1075</v>
      </c>
      <c r="H348" s="35">
        <v>31</v>
      </c>
      <c r="I348" s="57">
        <f t="shared" si="81"/>
        <v>0.08493150684931507</v>
      </c>
      <c r="J348" s="46"/>
      <c r="K348" s="58">
        <f t="shared" si="82"/>
        <v>334</v>
      </c>
      <c r="L348" s="57">
        <f t="shared" si="83"/>
        <v>0.915068493150685</v>
      </c>
    </row>
    <row r="349" spans="1:12" ht="12.75">
      <c r="A349" s="31" t="s">
        <v>939</v>
      </c>
      <c r="B349" s="31" t="s">
        <v>952</v>
      </c>
      <c r="C349" s="31" t="s">
        <v>953</v>
      </c>
      <c r="D349" s="31"/>
      <c r="E349" s="31">
        <v>365</v>
      </c>
      <c r="F349" s="36"/>
      <c r="G349" s="35"/>
      <c r="H349" s="35"/>
      <c r="I349" s="57">
        <f t="shared" si="81"/>
        <v>0</v>
      </c>
      <c r="J349" s="46"/>
      <c r="K349" s="58">
        <f t="shared" si="82"/>
        <v>365</v>
      </c>
      <c r="L349" s="57">
        <f t="shared" si="83"/>
        <v>1</v>
      </c>
    </row>
    <row r="350" spans="1:12" ht="12.75">
      <c r="A350" s="31" t="s">
        <v>939</v>
      </c>
      <c r="B350" s="31" t="s">
        <v>954</v>
      </c>
      <c r="C350" s="31" t="s">
        <v>955</v>
      </c>
      <c r="D350" s="31"/>
      <c r="E350" s="31">
        <v>365</v>
      </c>
      <c r="F350" s="36"/>
      <c r="G350" s="53" t="s">
        <v>1075</v>
      </c>
      <c r="H350" s="79">
        <v>7</v>
      </c>
      <c r="I350" s="57">
        <f t="shared" si="81"/>
        <v>0.019178082191780823</v>
      </c>
      <c r="J350" s="46"/>
      <c r="K350" s="58">
        <f t="shared" si="82"/>
        <v>358</v>
      </c>
      <c r="L350" s="57">
        <f t="shared" si="83"/>
        <v>0.9808219178082191</v>
      </c>
    </row>
    <row r="351" spans="1:12" ht="12.75">
      <c r="A351" s="31" t="s">
        <v>939</v>
      </c>
      <c r="B351" s="31" t="s">
        <v>956</v>
      </c>
      <c r="C351" s="31" t="s">
        <v>957</v>
      </c>
      <c r="D351" s="31"/>
      <c r="E351" s="31">
        <v>365</v>
      </c>
      <c r="F351" s="36"/>
      <c r="G351" s="35"/>
      <c r="H351" s="79"/>
      <c r="I351" s="57">
        <f t="shared" si="81"/>
        <v>0</v>
      </c>
      <c r="J351" s="46"/>
      <c r="K351" s="58">
        <f t="shared" si="82"/>
        <v>365</v>
      </c>
      <c r="L351" s="57">
        <f t="shared" si="83"/>
        <v>1</v>
      </c>
    </row>
    <row r="352" spans="1:12" ht="12.75">
      <c r="A352" s="31" t="s">
        <v>939</v>
      </c>
      <c r="B352" s="31" t="s">
        <v>958</v>
      </c>
      <c r="C352" s="31" t="s">
        <v>959</v>
      </c>
      <c r="D352" s="31"/>
      <c r="E352" s="31">
        <v>365</v>
      </c>
      <c r="F352" s="36"/>
      <c r="G352" s="35"/>
      <c r="H352" s="35"/>
      <c r="I352" s="57">
        <f t="shared" si="81"/>
        <v>0</v>
      </c>
      <c r="J352" s="46"/>
      <c r="K352" s="58">
        <f t="shared" si="82"/>
        <v>365</v>
      </c>
      <c r="L352" s="57">
        <f t="shared" si="83"/>
        <v>1</v>
      </c>
    </row>
    <row r="353" spans="1:12" ht="12.75">
      <c r="A353" s="31" t="s">
        <v>939</v>
      </c>
      <c r="B353" s="31" t="s">
        <v>960</v>
      </c>
      <c r="C353" s="31" t="s">
        <v>961</v>
      </c>
      <c r="D353" s="31"/>
      <c r="E353" s="31">
        <v>365</v>
      </c>
      <c r="F353" s="36"/>
      <c r="G353" s="35"/>
      <c r="H353" s="35"/>
      <c r="I353" s="57">
        <f t="shared" si="81"/>
        <v>0</v>
      </c>
      <c r="J353" s="46"/>
      <c r="K353" s="58">
        <f t="shared" si="82"/>
        <v>365</v>
      </c>
      <c r="L353" s="57">
        <f t="shared" si="83"/>
        <v>1</v>
      </c>
    </row>
    <row r="354" spans="1:12" ht="12.75">
      <c r="A354" s="31" t="s">
        <v>939</v>
      </c>
      <c r="B354" s="31" t="s">
        <v>962</v>
      </c>
      <c r="C354" s="31" t="s">
        <v>963</v>
      </c>
      <c r="D354" s="31"/>
      <c r="E354" s="31">
        <v>365</v>
      </c>
      <c r="F354" s="36"/>
      <c r="G354" s="35"/>
      <c r="H354" s="35"/>
      <c r="I354" s="57">
        <f t="shared" si="81"/>
        <v>0</v>
      </c>
      <c r="J354" s="46"/>
      <c r="K354" s="58">
        <f t="shared" si="82"/>
        <v>365</v>
      </c>
      <c r="L354" s="57">
        <f t="shared" si="83"/>
        <v>1</v>
      </c>
    </row>
    <row r="355" spans="1:12" ht="12.75">
      <c r="A355" s="31" t="s">
        <v>939</v>
      </c>
      <c r="B355" s="31" t="s">
        <v>964</v>
      </c>
      <c r="C355" s="31" t="s">
        <v>965</v>
      </c>
      <c r="D355" s="31"/>
      <c r="E355" s="31">
        <v>365</v>
      </c>
      <c r="F355" s="36"/>
      <c r="G355" s="53" t="s">
        <v>1075</v>
      </c>
      <c r="H355" s="93">
        <v>11</v>
      </c>
      <c r="I355" s="57">
        <f t="shared" si="81"/>
        <v>0.030136986301369864</v>
      </c>
      <c r="J355" s="46"/>
      <c r="K355" s="58">
        <f t="shared" si="82"/>
        <v>354</v>
      </c>
      <c r="L355" s="57">
        <f t="shared" si="83"/>
        <v>0.9698630136986301</v>
      </c>
    </row>
    <row r="356" spans="1:12" ht="12.75">
      <c r="A356" s="31" t="s">
        <v>939</v>
      </c>
      <c r="B356" s="31" t="s">
        <v>966</v>
      </c>
      <c r="C356" s="31" t="s">
        <v>967</v>
      </c>
      <c r="D356" s="31"/>
      <c r="E356" s="31">
        <v>365</v>
      </c>
      <c r="F356" s="36"/>
      <c r="G356" s="35"/>
      <c r="H356" s="35"/>
      <c r="I356" s="57">
        <f t="shared" si="81"/>
        <v>0</v>
      </c>
      <c r="J356" s="46"/>
      <c r="K356" s="58">
        <f t="shared" si="82"/>
        <v>365</v>
      </c>
      <c r="L356" s="57">
        <f t="shared" si="83"/>
        <v>1</v>
      </c>
    </row>
    <row r="357" spans="1:12" ht="12.75">
      <c r="A357" s="31" t="s">
        <v>939</v>
      </c>
      <c r="B357" s="31" t="s">
        <v>968</v>
      </c>
      <c r="C357" s="31" t="s">
        <v>969</v>
      </c>
      <c r="D357" s="31"/>
      <c r="E357" s="31">
        <v>365</v>
      </c>
      <c r="F357" s="36"/>
      <c r="G357" s="35"/>
      <c r="H357" s="35"/>
      <c r="I357" s="57">
        <f t="shared" si="81"/>
        <v>0</v>
      </c>
      <c r="J357" s="46"/>
      <c r="K357" s="58">
        <f t="shared" si="82"/>
        <v>365</v>
      </c>
      <c r="L357" s="57">
        <f t="shared" si="83"/>
        <v>1</v>
      </c>
    </row>
    <row r="358" spans="1:12" ht="12.75">
      <c r="A358" s="34" t="s">
        <v>939</v>
      </c>
      <c r="B358" s="34" t="s">
        <v>970</v>
      </c>
      <c r="C358" s="34" t="s">
        <v>971</v>
      </c>
      <c r="D358" s="34"/>
      <c r="E358" s="34">
        <v>365</v>
      </c>
      <c r="F358" s="59"/>
      <c r="G358" s="47"/>
      <c r="H358" s="47"/>
      <c r="I358" s="60">
        <f t="shared" si="81"/>
        <v>0</v>
      </c>
      <c r="J358" s="49"/>
      <c r="K358" s="61">
        <f t="shared" si="82"/>
        <v>365</v>
      </c>
      <c r="L358" s="60">
        <f t="shared" si="83"/>
        <v>1</v>
      </c>
    </row>
    <row r="359" spans="1:12" ht="12.75">
      <c r="A359" s="31"/>
      <c r="B359" s="32">
        <f>COUNTA(B344:B358)</f>
        <v>15</v>
      </c>
      <c r="C359" s="31"/>
      <c r="D359" s="36"/>
      <c r="E359" s="37">
        <f>SUM(E344:E358)</f>
        <v>5475</v>
      </c>
      <c r="F359" s="39"/>
      <c r="G359" s="32">
        <f>COUNTA(G344:G358)</f>
        <v>3</v>
      </c>
      <c r="H359" s="37">
        <f>SUM(H344:H358)</f>
        <v>49</v>
      </c>
      <c r="I359" s="40">
        <f t="shared" si="81"/>
        <v>0.008949771689497716</v>
      </c>
      <c r="J359" s="41"/>
      <c r="K359" s="50">
        <f t="shared" si="82"/>
        <v>5426</v>
      </c>
      <c r="L359" s="40">
        <f t="shared" si="83"/>
        <v>0.9910502283105023</v>
      </c>
    </row>
    <row r="360" spans="1:12" ht="12.75">
      <c r="A360" s="31"/>
      <c r="B360" s="32"/>
      <c r="C360" s="31"/>
      <c r="D360" s="36"/>
      <c r="E360" s="37"/>
      <c r="F360" s="39"/>
      <c r="G360" s="32"/>
      <c r="H360" s="37"/>
      <c r="I360" s="40"/>
      <c r="J360" s="41"/>
      <c r="K360" s="50"/>
      <c r="L360" s="40"/>
    </row>
    <row r="361" spans="1:12" ht="12.75">
      <c r="A361" s="31" t="s">
        <v>972</v>
      </c>
      <c r="B361" s="31" t="s">
        <v>973</v>
      </c>
      <c r="C361" s="31" t="s">
        <v>974</v>
      </c>
      <c r="D361" s="31"/>
      <c r="E361" s="31">
        <v>365</v>
      </c>
      <c r="F361" s="36"/>
      <c r="G361" s="53" t="s">
        <v>1075</v>
      </c>
      <c r="H361" s="65">
        <v>91</v>
      </c>
      <c r="I361" s="57">
        <f>H361/E361</f>
        <v>0.2493150684931507</v>
      </c>
      <c r="J361" s="46"/>
      <c r="K361" s="58">
        <f>E361-H361</f>
        <v>274</v>
      </c>
      <c r="L361" s="57">
        <f>K361/E361</f>
        <v>0.7506849315068493</v>
      </c>
    </row>
    <row r="362" spans="1:12" ht="12.75">
      <c r="A362" s="34" t="s">
        <v>972</v>
      </c>
      <c r="B362" s="34" t="s">
        <v>975</v>
      </c>
      <c r="C362" s="34" t="s">
        <v>976</v>
      </c>
      <c r="D362" s="34"/>
      <c r="E362" s="34">
        <v>365</v>
      </c>
      <c r="F362" s="59"/>
      <c r="G362" s="49" t="s">
        <v>1075</v>
      </c>
      <c r="H362" s="61">
        <v>84</v>
      </c>
      <c r="I362" s="60">
        <f>H362/E362</f>
        <v>0.23013698630136986</v>
      </c>
      <c r="J362" s="49"/>
      <c r="K362" s="61">
        <f>E362-H362</f>
        <v>281</v>
      </c>
      <c r="L362" s="60">
        <f>K362/E362</f>
        <v>0.7698630136986301</v>
      </c>
    </row>
    <row r="363" spans="1:12" ht="12.75">
      <c r="A363" s="51"/>
      <c r="B363" s="37">
        <f>COUNTA(B361:B362)</f>
        <v>2</v>
      </c>
      <c r="C363" s="51"/>
      <c r="D363" s="52"/>
      <c r="E363" s="37">
        <f>SUM(E361:E362)</f>
        <v>730</v>
      </c>
      <c r="F363" s="78"/>
      <c r="G363" s="37">
        <f>COUNTA(G361:G362)</f>
        <v>2</v>
      </c>
      <c r="H363" s="37">
        <f>SUM(H361:H362)</f>
        <v>175</v>
      </c>
      <c r="I363" s="40">
        <f>H363/E363</f>
        <v>0.23972602739726026</v>
      </c>
      <c r="J363" s="41"/>
      <c r="K363" s="50">
        <f>E363-H363</f>
        <v>555</v>
      </c>
      <c r="L363" s="40">
        <f>K363/E363</f>
        <v>0.7602739726027398</v>
      </c>
    </row>
    <row r="364" spans="1:12" ht="12.75">
      <c r="A364" s="51"/>
      <c r="B364" s="37"/>
      <c r="C364" s="51"/>
      <c r="D364" s="52"/>
      <c r="E364" s="37"/>
      <c r="F364" s="78"/>
      <c r="G364" s="37"/>
      <c r="H364" s="37"/>
      <c r="I364" s="50"/>
      <c r="J364" s="69"/>
      <c r="K364" s="50"/>
      <c r="L364" s="50"/>
    </row>
    <row r="365" spans="1:12" ht="12.75">
      <c r="A365" s="31" t="s">
        <v>977</v>
      </c>
      <c r="B365" s="31" t="s">
        <v>978</v>
      </c>
      <c r="C365" s="31" t="s">
        <v>979</v>
      </c>
      <c r="D365" s="51"/>
      <c r="E365" s="31">
        <v>365</v>
      </c>
      <c r="F365" s="52"/>
      <c r="G365" s="79"/>
      <c r="H365" s="79"/>
      <c r="I365" s="57">
        <f>H365/E365</f>
        <v>0</v>
      </c>
      <c r="J365" s="46"/>
      <c r="K365" s="58">
        <f>E365-H365</f>
        <v>365</v>
      </c>
      <c r="L365" s="57">
        <f>K365/E365</f>
        <v>1</v>
      </c>
    </row>
    <row r="366" spans="1:12" ht="12.75">
      <c r="A366" s="31" t="s">
        <v>977</v>
      </c>
      <c r="B366" s="31" t="s">
        <v>980</v>
      </c>
      <c r="C366" s="31" t="s">
        <v>981</v>
      </c>
      <c r="D366" s="51"/>
      <c r="E366" s="31">
        <v>365</v>
      </c>
      <c r="F366" s="52"/>
      <c r="G366" s="79"/>
      <c r="H366" s="79"/>
      <c r="I366" s="57">
        <f aca="true" t="shared" si="84" ref="I366:I371">H366/E366</f>
        <v>0</v>
      </c>
      <c r="J366" s="46"/>
      <c r="K366" s="58">
        <f aca="true" t="shared" si="85" ref="K366:K371">E366-H366</f>
        <v>365</v>
      </c>
      <c r="L366" s="57">
        <f aca="true" t="shared" si="86" ref="L366:L371">K366/E366</f>
        <v>1</v>
      </c>
    </row>
    <row r="367" spans="1:12" ht="12.75">
      <c r="A367" s="31" t="s">
        <v>977</v>
      </c>
      <c r="B367" s="31" t="s">
        <v>982</v>
      </c>
      <c r="C367" s="31" t="s">
        <v>983</v>
      </c>
      <c r="D367" s="51"/>
      <c r="E367" s="31">
        <v>365</v>
      </c>
      <c r="F367" s="52"/>
      <c r="G367" s="79"/>
      <c r="H367" s="79"/>
      <c r="I367" s="57">
        <f t="shared" si="84"/>
        <v>0</v>
      </c>
      <c r="J367" s="46"/>
      <c r="K367" s="58">
        <f t="shared" si="85"/>
        <v>365</v>
      </c>
      <c r="L367" s="57">
        <f t="shared" si="86"/>
        <v>1</v>
      </c>
    </row>
    <row r="368" spans="1:12" ht="12.75">
      <c r="A368" s="31" t="s">
        <v>977</v>
      </c>
      <c r="B368" s="31" t="s">
        <v>984</v>
      </c>
      <c r="C368" s="31" t="s">
        <v>985</v>
      </c>
      <c r="D368" s="51"/>
      <c r="E368" s="31">
        <v>365</v>
      </c>
      <c r="F368" s="52"/>
      <c r="G368" s="79"/>
      <c r="H368" s="79"/>
      <c r="I368" s="57">
        <f t="shared" si="84"/>
        <v>0</v>
      </c>
      <c r="J368" s="46"/>
      <c r="K368" s="58">
        <f t="shared" si="85"/>
        <v>365</v>
      </c>
      <c r="L368" s="57">
        <f t="shared" si="86"/>
        <v>1</v>
      </c>
    </row>
    <row r="369" spans="1:12" ht="12.75">
      <c r="A369" s="31" t="s">
        <v>977</v>
      </c>
      <c r="B369" s="31" t="s">
        <v>986</v>
      </c>
      <c r="C369" s="31" t="s">
        <v>987</v>
      </c>
      <c r="D369" s="51"/>
      <c r="E369" s="31">
        <v>365</v>
      </c>
      <c r="F369" s="52"/>
      <c r="G369" s="79"/>
      <c r="H369" s="79"/>
      <c r="I369" s="57">
        <f t="shared" si="84"/>
        <v>0</v>
      </c>
      <c r="J369" s="46"/>
      <c r="K369" s="58">
        <f t="shared" si="85"/>
        <v>365</v>
      </c>
      <c r="L369" s="57">
        <f t="shared" si="86"/>
        <v>1</v>
      </c>
    </row>
    <row r="370" spans="1:12" ht="12.75">
      <c r="A370" s="31" t="s">
        <v>977</v>
      </c>
      <c r="B370" s="31" t="s">
        <v>990</v>
      </c>
      <c r="C370" s="31" t="s">
        <v>991</v>
      </c>
      <c r="D370" s="51"/>
      <c r="E370" s="31">
        <v>365</v>
      </c>
      <c r="F370" s="52"/>
      <c r="G370" s="79"/>
      <c r="H370" s="79"/>
      <c r="I370" s="57">
        <f t="shared" si="84"/>
        <v>0</v>
      </c>
      <c r="J370" s="46"/>
      <c r="K370" s="58">
        <f t="shared" si="85"/>
        <v>365</v>
      </c>
      <c r="L370" s="57">
        <f t="shared" si="86"/>
        <v>1</v>
      </c>
    </row>
    <row r="371" spans="1:12" ht="12.75">
      <c r="A371" s="31" t="s">
        <v>977</v>
      </c>
      <c r="B371" s="31" t="s">
        <v>994</v>
      </c>
      <c r="C371" s="31" t="s">
        <v>995</v>
      </c>
      <c r="D371" s="51"/>
      <c r="E371" s="31">
        <v>365</v>
      </c>
      <c r="F371" s="52"/>
      <c r="G371" s="79"/>
      <c r="H371" s="79"/>
      <c r="I371" s="57">
        <f t="shared" si="84"/>
        <v>0</v>
      </c>
      <c r="J371" s="46"/>
      <c r="K371" s="58">
        <f t="shared" si="85"/>
        <v>365</v>
      </c>
      <c r="L371" s="57">
        <f t="shared" si="86"/>
        <v>1</v>
      </c>
    </row>
    <row r="372" spans="1:12" ht="12.75">
      <c r="A372" s="31" t="s">
        <v>977</v>
      </c>
      <c r="B372" s="31" t="s">
        <v>996</v>
      </c>
      <c r="C372" s="31" t="s">
        <v>997</v>
      </c>
      <c r="D372" s="51"/>
      <c r="E372" s="31">
        <v>365</v>
      </c>
      <c r="F372" s="52"/>
      <c r="G372" s="79"/>
      <c r="H372" s="79"/>
      <c r="I372" s="57">
        <f>H372/E372</f>
        <v>0</v>
      </c>
      <c r="J372" s="46"/>
      <c r="K372" s="58">
        <f>E372-H372</f>
        <v>365</v>
      </c>
      <c r="L372" s="57">
        <f>K372/E372</f>
        <v>1</v>
      </c>
    </row>
    <row r="373" spans="1:12" ht="12.75">
      <c r="A373" s="34" t="s">
        <v>977</v>
      </c>
      <c r="B373" s="34" t="s">
        <v>1000</v>
      </c>
      <c r="C373" s="34" t="s">
        <v>1001</v>
      </c>
      <c r="D373" s="75"/>
      <c r="E373" s="34">
        <v>365</v>
      </c>
      <c r="F373" s="76"/>
      <c r="G373" s="77"/>
      <c r="H373" s="77"/>
      <c r="I373" s="60">
        <f>H373/E373</f>
        <v>0</v>
      </c>
      <c r="J373" s="49"/>
      <c r="K373" s="61">
        <f>E373-H373</f>
        <v>365</v>
      </c>
      <c r="L373" s="60">
        <f>K373/E373</f>
        <v>1</v>
      </c>
    </row>
    <row r="374" spans="1:12" ht="12.75">
      <c r="A374" s="51"/>
      <c r="B374" s="37">
        <f>COUNTA(B365:B373)</f>
        <v>9</v>
      </c>
      <c r="C374" s="51"/>
      <c r="D374" s="52"/>
      <c r="E374" s="37">
        <f>SUM(E365:E373)</f>
        <v>3285</v>
      </c>
      <c r="F374" s="78"/>
      <c r="G374" s="37">
        <f>COUNTA(G365:G373)</f>
        <v>0</v>
      </c>
      <c r="H374" s="37">
        <f>SUM(H365:H373)</f>
        <v>0</v>
      </c>
      <c r="I374" s="40">
        <f>H374/E374</f>
        <v>0</v>
      </c>
      <c r="J374" s="41"/>
      <c r="K374" s="50">
        <f>E374-H374</f>
        <v>3285</v>
      </c>
      <c r="L374" s="40">
        <f>K374/E374</f>
        <v>1</v>
      </c>
    </row>
    <row r="375" spans="1:12" ht="12.75">
      <c r="A375" s="51"/>
      <c r="B375" s="37"/>
      <c r="C375" s="51"/>
      <c r="D375" s="52"/>
      <c r="E375" s="37"/>
      <c r="F375" s="78"/>
      <c r="G375" s="37"/>
      <c r="H375" s="37"/>
      <c r="I375" s="50"/>
      <c r="J375" s="69"/>
      <c r="K375" s="50"/>
      <c r="L375" s="50"/>
    </row>
    <row r="376" spans="1:12" ht="12.75">
      <c r="A376" s="37" t="s">
        <v>1088</v>
      </c>
      <c r="B376" s="73">
        <f>B16+B27+B44+B54+B57+B73+B76+B88+B102+B110+B118+B126+B129+B140+B148+B163+B166+B178+B189+B206+B225+B238+B252+B268+B277+B293+B302+B320+B330+B336+B342+B359+B363+B374</f>
        <v>305</v>
      </c>
      <c r="C376" s="74"/>
      <c r="D376" s="52"/>
      <c r="E376" s="73">
        <f>E16+E27+E44+E54+E57+E73+E76+E88+E102+E110+E118+E126+E129+E140+E148+E163+E166+E178+E189+E206+E225+E238+E252+E268+E277+E293+E302+E320+E330+E336+E342+E359+E363+E374</f>
        <v>111325</v>
      </c>
      <c r="F376" s="52"/>
      <c r="G376" s="73">
        <f>G16+G27+G44+G54+G57+G73+G76+G88+G102+G110+G118+G126+G129+G140+G148+G163+G166+G178+G189+G206+G225+G238+G252+G268+G277+G293+G302+G320+G330+G336+G342+G359+G363+G374</f>
        <v>102</v>
      </c>
      <c r="H376" s="73">
        <f>H16+H27+H44+H54+H57+H73+H76+H88+H102+H110+H118+H126+H129+H140+H148+H163+H166+H178+H189+H206+H225+H238+H252+H268+H277+H293+H302+H320+H330+H336+H342+H359+H363+H374</f>
        <v>3405</v>
      </c>
      <c r="I376" s="40">
        <f>H376/E376</f>
        <v>0.030586121715697284</v>
      </c>
      <c r="J376" s="41"/>
      <c r="K376" s="50">
        <f>E376-H376</f>
        <v>107920</v>
      </c>
      <c r="L376" s="40">
        <f>K376/E376</f>
        <v>0.9694138782843027</v>
      </c>
    </row>
    <row r="377" spans="7:8" ht="12.75">
      <c r="G377" s="38"/>
      <c r="H377" s="38"/>
    </row>
    <row r="378" spans="7:8" ht="12.75">
      <c r="G378" s="38"/>
      <c r="H378" s="38"/>
    </row>
    <row r="379" spans="7:8" ht="12.75">
      <c r="G379" s="38"/>
      <c r="H379" s="38"/>
    </row>
    <row r="380" spans="7:8" ht="12.75">
      <c r="G380" s="38"/>
      <c r="H380" s="38"/>
    </row>
    <row r="381" spans="7:8" ht="12.75">
      <c r="G381" s="38"/>
      <c r="H381" s="38"/>
    </row>
    <row r="382" spans="7:8" ht="12.75">
      <c r="G382" s="38"/>
      <c r="H382" s="38"/>
    </row>
    <row r="383" spans="7:8" ht="12.75">
      <c r="G383" s="38"/>
      <c r="H383" s="38"/>
    </row>
    <row r="384" spans="7:8" ht="12.75">
      <c r="G384" s="38"/>
      <c r="H384" s="38"/>
    </row>
    <row r="385" spans="7:8" ht="12.75">
      <c r="G385" s="38"/>
      <c r="H385" s="38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Florida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EPA's Beach Report: Florida 2009 Swimming Season</dc:title>
  <dc:subject>To further its commitment to reducing the risk of exposure to disease-causing bacteria at recreational beaches, EPA is posting its latest data about beach closings and advisories for the 2009 swimming season. These data are for Florida.</dc:subject>
  <dc:creator>US EPA | OW | OST</dc:creator>
  <cp:keywords>florida,state,beaches,recreation,summary,monitoring</cp:keywords>
  <dc:description/>
  <cp:lastModifiedBy>Norma Furlong</cp:lastModifiedBy>
  <cp:lastPrinted>2010-06-01T16:44:52Z</cp:lastPrinted>
  <dcterms:created xsi:type="dcterms:W3CDTF">2006-12-12T20:37:17Z</dcterms:created>
  <dcterms:modified xsi:type="dcterms:W3CDTF">2010-06-25T15:01:59Z</dcterms:modified>
  <cp:category/>
  <cp:version/>
  <cp:contentType/>
  <cp:contentStatus/>
</cp:coreProperties>
</file>